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66925"/>
  <xr:revisionPtr revIDLastSave="253" documentId="11_31802F1733C7A0836B02CE998FF0545B5A7B8396" xr6:coauthVersionLast="47" xr6:coauthVersionMax="47" xr10:uidLastSave="{93F41102-293A-4736-95C8-121CED03C637}"/>
  <bookViews>
    <workbookView xWindow="6510" yWindow="870" windowWidth="18150" windowHeight="14610" activeTab="1" xr2:uid="{00000000-000D-0000-FFFF-FFFF00000000}"/>
  </bookViews>
  <sheets>
    <sheet name="2泊3日" sheetId="1" r:id="rId1"/>
    <sheet name="1泊2日" sheetId="2" r:id="rId2"/>
  </sheets>
  <calcPr calcId="191028"/>
</workbook>
</file>

<file path=xl/calcChain.xml><?xml version="1.0" encoding="utf-8"?>
<calcChain xmlns="http://schemas.openxmlformats.org/spreadsheetml/2006/main">
  <c r="E63" i="1" l="1"/>
  <c r="J64" i="2"/>
  <c r="E63" i="2"/>
  <c r="M62" i="2"/>
  <c r="L62" i="2"/>
  <c r="K62" i="2"/>
  <c r="J62" i="2"/>
  <c r="I62" i="2"/>
  <c r="H62" i="2"/>
  <c r="G62" i="2"/>
  <c r="F62" i="2"/>
  <c r="A62" i="2"/>
  <c r="M61" i="2"/>
  <c r="L61" i="2"/>
  <c r="K61" i="2"/>
  <c r="J61" i="2"/>
  <c r="I61" i="2"/>
  <c r="H61" i="2"/>
  <c r="G61" i="2"/>
  <c r="F61" i="2"/>
  <c r="A61" i="2"/>
  <c r="M60" i="2"/>
  <c r="L60" i="2"/>
  <c r="K60" i="2"/>
  <c r="J60" i="2"/>
  <c r="I60" i="2"/>
  <c r="H60" i="2"/>
  <c r="G60" i="2"/>
  <c r="F60" i="2"/>
  <c r="A60" i="2"/>
  <c r="M59" i="2"/>
  <c r="L59" i="2"/>
  <c r="K59" i="2"/>
  <c r="J59" i="2"/>
  <c r="I59" i="2"/>
  <c r="H59" i="2"/>
  <c r="G59" i="2"/>
  <c r="F59" i="2"/>
  <c r="A59" i="2"/>
  <c r="M58" i="2"/>
  <c r="L58" i="2"/>
  <c r="K58" i="2"/>
  <c r="J58" i="2"/>
  <c r="I58" i="2"/>
  <c r="H58" i="2"/>
  <c r="G58" i="2"/>
  <c r="F58" i="2"/>
  <c r="A58" i="2"/>
  <c r="M57" i="2"/>
  <c r="L57" i="2"/>
  <c r="K57" i="2"/>
  <c r="J57" i="2"/>
  <c r="I57" i="2"/>
  <c r="H57" i="2"/>
  <c r="G57" i="2"/>
  <c r="F57" i="2"/>
  <c r="A57" i="2"/>
  <c r="M56" i="2"/>
  <c r="L56" i="2"/>
  <c r="K56" i="2"/>
  <c r="J56" i="2"/>
  <c r="I56" i="2"/>
  <c r="H56" i="2"/>
  <c r="G56" i="2"/>
  <c r="F56" i="2"/>
  <c r="A56" i="2"/>
  <c r="M55" i="2"/>
  <c r="L55" i="2"/>
  <c r="K55" i="2"/>
  <c r="J55" i="2"/>
  <c r="I55" i="2"/>
  <c r="H55" i="2"/>
  <c r="G55" i="2"/>
  <c r="F55" i="2"/>
  <c r="A55" i="2"/>
  <c r="M54" i="2"/>
  <c r="L54" i="2"/>
  <c r="K54" i="2"/>
  <c r="J54" i="2"/>
  <c r="I54" i="2"/>
  <c r="H54" i="2"/>
  <c r="G54" i="2"/>
  <c r="F54" i="2"/>
  <c r="A54" i="2"/>
  <c r="M53" i="2"/>
  <c r="L53" i="2"/>
  <c r="K53" i="2"/>
  <c r="J53" i="2"/>
  <c r="I53" i="2"/>
  <c r="H53" i="2"/>
  <c r="G53" i="2"/>
  <c r="F53" i="2"/>
  <c r="A53" i="2"/>
  <c r="M52" i="2"/>
  <c r="L52" i="2"/>
  <c r="K52" i="2"/>
  <c r="J52" i="2"/>
  <c r="I52" i="2"/>
  <c r="H52" i="2"/>
  <c r="G52" i="2"/>
  <c r="F52" i="2"/>
  <c r="A52" i="2"/>
  <c r="M51" i="2"/>
  <c r="L51" i="2"/>
  <c r="K51" i="2"/>
  <c r="J51" i="2"/>
  <c r="I51" i="2"/>
  <c r="H51" i="2"/>
  <c r="G51" i="2"/>
  <c r="F51" i="2"/>
  <c r="A51" i="2"/>
  <c r="M50" i="2"/>
  <c r="M63" i="2" s="1"/>
  <c r="L50" i="2"/>
  <c r="K50" i="2"/>
  <c r="J50" i="2"/>
  <c r="I50" i="2"/>
  <c r="I63" i="2" s="1"/>
  <c r="H50" i="2"/>
  <c r="G50" i="2"/>
  <c r="F50" i="2"/>
  <c r="A50" i="2"/>
  <c r="A46" i="2"/>
  <c r="M45" i="2"/>
  <c r="L45" i="2"/>
  <c r="K45" i="2"/>
  <c r="J45" i="2"/>
  <c r="I45" i="2"/>
  <c r="H45" i="2"/>
  <c r="G45" i="2"/>
  <c r="F45" i="2"/>
  <c r="A45" i="2"/>
  <c r="M44" i="2"/>
  <c r="L44" i="2"/>
  <c r="K44" i="2"/>
  <c r="J44" i="2"/>
  <c r="I44" i="2"/>
  <c r="H44" i="2"/>
  <c r="G44" i="2"/>
  <c r="F44" i="2"/>
  <c r="A44" i="2"/>
  <c r="M43" i="2"/>
  <c r="L43" i="2"/>
  <c r="K43" i="2"/>
  <c r="J43" i="2"/>
  <c r="I43" i="2"/>
  <c r="H43" i="2"/>
  <c r="G43" i="2"/>
  <c r="F43" i="2"/>
  <c r="A43" i="2"/>
  <c r="M42" i="2"/>
  <c r="L42" i="2"/>
  <c r="K42" i="2"/>
  <c r="J42" i="2"/>
  <c r="I42" i="2"/>
  <c r="H42" i="2"/>
  <c r="G42" i="2"/>
  <c r="F42" i="2"/>
  <c r="A42" i="2"/>
  <c r="M41" i="2"/>
  <c r="L41" i="2"/>
  <c r="K41" i="2"/>
  <c r="J41" i="2"/>
  <c r="I41" i="2"/>
  <c r="H41" i="2"/>
  <c r="G41" i="2"/>
  <c r="F41" i="2"/>
  <c r="A41" i="2"/>
  <c r="M40" i="2"/>
  <c r="L40" i="2"/>
  <c r="K40" i="2"/>
  <c r="J40" i="2"/>
  <c r="I40" i="2"/>
  <c r="H40" i="2"/>
  <c r="G40" i="2"/>
  <c r="F40" i="2"/>
  <c r="A40" i="2"/>
  <c r="M39" i="2"/>
  <c r="L39" i="2"/>
  <c r="K39" i="2"/>
  <c r="J39" i="2"/>
  <c r="I39" i="2"/>
  <c r="H39" i="2"/>
  <c r="G39" i="2"/>
  <c r="F39" i="2"/>
  <c r="A39" i="2"/>
  <c r="M38" i="2"/>
  <c r="L38" i="2"/>
  <c r="K38" i="2"/>
  <c r="J38" i="2"/>
  <c r="I38" i="2"/>
  <c r="H38" i="2"/>
  <c r="G38" i="2"/>
  <c r="F38" i="2"/>
  <c r="A38" i="2"/>
  <c r="M37" i="2"/>
  <c r="L37" i="2"/>
  <c r="K37" i="2"/>
  <c r="J37" i="2"/>
  <c r="I37" i="2"/>
  <c r="H37" i="2"/>
  <c r="G37" i="2"/>
  <c r="F37" i="2"/>
  <c r="A37" i="2"/>
  <c r="M36" i="2"/>
  <c r="L36" i="2"/>
  <c r="K36" i="2"/>
  <c r="J36" i="2"/>
  <c r="I36" i="2"/>
  <c r="H36" i="2"/>
  <c r="G36" i="2"/>
  <c r="F36" i="2"/>
  <c r="A36" i="2"/>
  <c r="M35" i="2"/>
  <c r="L35" i="2"/>
  <c r="K35" i="2"/>
  <c r="J35" i="2"/>
  <c r="I35" i="2"/>
  <c r="H35" i="2"/>
  <c r="G35" i="2"/>
  <c r="F35" i="2"/>
  <c r="A35" i="2"/>
  <c r="M34" i="2"/>
  <c r="L34" i="2"/>
  <c r="K34" i="2"/>
  <c r="J34" i="2"/>
  <c r="I34" i="2"/>
  <c r="H34" i="2"/>
  <c r="G34" i="2"/>
  <c r="F34" i="2"/>
  <c r="A34" i="2"/>
  <c r="M30" i="2"/>
  <c r="A30" i="2"/>
  <c r="M29" i="2"/>
  <c r="L29" i="2"/>
  <c r="K29" i="2"/>
  <c r="J29" i="2"/>
  <c r="I29" i="2"/>
  <c r="H29" i="2"/>
  <c r="G29" i="2"/>
  <c r="F29" i="2"/>
  <c r="A29" i="2"/>
  <c r="M28" i="2"/>
  <c r="L28" i="2"/>
  <c r="K28" i="2"/>
  <c r="J28" i="2"/>
  <c r="I28" i="2"/>
  <c r="H28" i="2"/>
  <c r="G28" i="2"/>
  <c r="F28" i="2"/>
  <c r="A28" i="2"/>
  <c r="M27" i="2"/>
  <c r="L27" i="2"/>
  <c r="K27" i="2"/>
  <c r="J27" i="2"/>
  <c r="I27" i="2"/>
  <c r="H27" i="2"/>
  <c r="G27" i="2"/>
  <c r="F27" i="2"/>
  <c r="A27" i="2"/>
  <c r="M26" i="2"/>
  <c r="L26" i="2"/>
  <c r="K26" i="2"/>
  <c r="J26" i="2"/>
  <c r="I26" i="2"/>
  <c r="H26" i="2"/>
  <c r="G26" i="2"/>
  <c r="F26" i="2"/>
  <c r="A26" i="2"/>
  <c r="M25" i="2"/>
  <c r="L25" i="2"/>
  <c r="K25" i="2"/>
  <c r="J25" i="2"/>
  <c r="I25" i="2"/>
  <c r="H25" i="2"/>
  <c r="G25" i="2"/>
  <c r="F25" i="2"/>
  <c r="A25" i="2"/>
  <c r="M24" i="2"/>
  <c r="L24" i="2"/>
  <c r="K24" i="2"/>
  <c r="J24" i="2"/>
  <c r="I24" i="2"/>
  <c r="H24" i="2"/>
  <c r="G24" i="2"/>
  <c r="F24" i="2"/>
  <c r="A24" i="2"/>
  <c r="M23" i="2"/>
  <c r="L23" i="2"/>
  <c r="K23" i="2"/>
  <c r="J23" i="2"/>
  <c r="I23" i="2"/>
  <c r="H23" i="2"/>
  <c r="G23" i="2"/>
  <c r="F23" i="2"/>
  <c r="A23" i="2"/>
  <c r="M22" i="2"/>
  <c r="L22" i="2"/>
  <c r="K22" i="2"/>
  <c r="J22" i="2"/>
  <c r="I22" i="2"/>
  <c r="H22" i="2"/>
  <c r="G22" i="2"/>
  <c r="F22" i="2"/>
  <c r="A22" i="2"/>
  <c r="M21" i="2"/>
  <c r="L21" i="2"/>
  <c r="K21" i="2"/>
  <c r="J21" i="2"/>
  <c r="I21" i="2"/>
  <c r="H21" i="2"/>
  <c r="G21" i="2"/>
  <c r="F21" i="2"/>
  <c r="A21" i="2"/>
  <c r="M20" i="2"/>
  <c r="L20" i="2"/>
  <c r="K20" i="2"/>
  <c r="J20" i="2"/>
  <c r="I20" i="2"/>
  <c r="H20" i="2"/>
  <c r="G20" i="2"/>
  <c r="F20" i="2"/>
  <c r="A20" i="2"/>
  <c r="M19" i="2"/>
  <c r="L19" i="2"/>
  <c r="K19" i="2"/>
  <c r="J19" i="2"/>
  <c r="I19" i="2"/>
  <c r="H19" i="2"/>
  <c r="G19" i="2"/>
  <c r="F19" i="2"/>
  <c r="A19" i="2"/>
  <c r="M18" i="2"/>
  <c r="L18" i="2"/>
  <c r="K18" i="2"/>
  <c r="J18" i="2"/>
  <c r="I18" i="2"/>
  <c r="H18" i="2"/>
  <c r="G18" i="2"/>
  <c r="F18" i="2"/>
  <c r="A18" i="2"/>
  <c r="E15" i="2"/>
  <c r="D15" i="2"/>
  <c r="M46" i="2" s="1"/>
  <c r="C15" i="2"/>
  <c r="L30" i="2" s="1"/>
  <c r="E14" i="2"/>
  <c r="E13" i="2"/>
  <c r="E12" i="2"/>
  <c r="E11" i="2"/>
  <c r="E10" i="2"/>
  <c r="E9" i="2"/>
  <c r="E8" i="2"/>
  <c r="E7" i="2"/>
  <c r="E6" i="2"/>
  <c r="E5" i="2"/>
  <c r="E4" i="2"/>
  <c r="E3" i="2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34" i="1"/>
  <c r="G35" i="1"/>
  <c r="G36" i="1"/>
  <c r="G37" i="1"/>
  <c r="G38" i="1"/>
  <c r="G39" i="1"/>
  <c r="G40" i="1"/>
  <c r="G41" i="1"/>
  <c r="G42" i="1"/>
  <c r="G43" i="1"/>
  <c r="G44" i="1"/>
  <c r="G45" i="1"/>
  <c r="G18" i="1"/>
  <c r="G19" i="1"/>
  <c r="G20" i="1"/>
  <c r="G21" i="1"/>
  <c r="G22" i="1"/>
  <c r="G23" i="1"/>
  <c r="G24" i="1"/>
  <c r="G25" i="1"/>
  <c r="G26" i="1"/>
  <c r="G27" i="1"/>
  <c r="G28" i="1"/>
  <c r="G29" i="1"/>
  <c r="H50" i="1"/>
  <c r="I50" i="1"/>
  <c r="J50" i="1"/>
  <c r="L50" i="1"/>
  <c r="M50" i="1"/>
  <c r="N50" i="1"/>
  <c r="P50" i="1"/>
  <c r="H51" i="1"/>
  <c r="I51" i="1"/>
  <c r="J51" i="1"/>
  <c r="L51" i="1"/>
  <c r="M51" i="1"/>
  <c r="N51" i="1"/>
  <c r="P51" i="1"/>
  <c r="H52" i="1"/>
  <c r="I52" i="1"/>
  <c r="J52" i="1"/>
  <c r="L52" i="1"/>
  <c r="M52" i="1"/>
  <c r="N52" i="1"/>
  <c r="P52" i="1"/>
  <c r="H53" i="1"/>
  <c r="I53" i="1"/>
  <c r="J53" i="1"/>
  <c r="L53" i="1"/>
  <c r="M53" i="1"/>
  <c r="N53" i="1"/>
  <c r="P53" i="1"/>
  <c r="H54" i="1"/>
  <c r="I54" i="1"/>
  <c r="J54" i="1"/>
  <c r="L54" i="1"/>
  <c r="M54" i="1"/>
  <c r="N54" i="1"/>
  <c r="P54" i="1"/>
  <c r="H55" i="1"/>
  <c r="I55" i="1"/>
  <c r="J55" i="1"/>
  <c r="L55" i="1"/>
  <c r="M55" i="1"/>
  <c r="N55" i="1"/>
  <c r="P55" i="1"/>
  <c r="H56" i="1"/>
  <c r="I56" i="1"/>
  <c r="J56" i="1"/>
  <c r="L56" i="1"/>
  <c r="M56" i="1"/>
  <c r="N56" i="1"/>
  <c r="P56" i="1"/>
  <c r="H57" i="1"/>
  <c r="I57" i="1"/>
  <c r="J57" i="1"/>
  <c r="L57" i="1"/>
  <c r="M57" i="1"/>
  <c r="N57" i="1"/>
  <c r="P57" i="1"/>
  <c r="H58" i="1"/>
  <c r="I58" i="1"/>
  <c r="J58" i="1"/>
  <c r="L58" i="1"/>
  <c r="M58" i="1"/>
  <c r="N58" i="1"/>
  <c r="P58" i="1"/>
  <c r="H59" i="1"/>
  <c r="I59" i="1"/>
  <c r="J59" i="1"/>
  <c r="L59" i="1"/>
  <c r="M59" i="1"/>
  <c r="N59" i="1"/>
  <c r="P59" i="1"/>
  <c r="H60" i="1"/>
  <c r="I60" i="1"/>
  <c r="J60" i="1"/>
  <c r="L60" i="1"/>
  <c r="M60" i="1"/>
  <c r="N60" i="1"/>
  <c r="P60" i="1"/>
  <c r="H61" i="1"/>
  <c r="I61" i="1"/>
  <c r="J61" i="1"/>
  <c r="L61" i="1"/>
  <c r="M61" i="1"/>
  <c r="N61" i="1"/>
  <c r="P61" i="1"/>
  <c r="H62" i="1"/>
  <c r="I62" i="1"/>
  <c r="J62" i="1"/>
  <c r="L62" i="1"/>
  <c r="M62" i="1"/>
  <c r="N62" i="1"/>
  <c r="P62" i="1"/>
  <c r="H63" i="1"/>
  <c r="I63" i="1"/>
  <c r="J63" i="1"/>
  <c r="L63" i="1"/>
  <c r="M63" i="1"/>
  <c r="N63" i="1"/>
  <c r="P63" i="1"/>
  <c r="F51" i="1"/>
  <c r="F52" i="1"/>
  <c r="F53" i="1"/>
  <c r="F54" i="1"/>
  <c r="F55" i="1"/>
  <c r="F56" i="1"/>
  <c r="F57" i="1"/>
  <c r="F58" i="1"/>
  <c r="F59" i="1"/>
  <c r="F60" i="1"/>
  <c r="F61" i="1"/>
  <c r="F62" i="1"/>
  <c r="F50" i="1"/>
  <c r="F63" i="1" s="1"/>
  <c r="A51" i="1"/>
  <c r="A52" i="1"/>
  <c r="A53" i="1"/>
  <c r="A54" i="1"/>
  <c r="A55" i="1"/>
  <c r="A56" i="1"/>
  <c r="A57" i="1"/>
  <c r="A58" i="1"/>
  <c r="A59" i="1"/>
  <c r="A60" i="1"/>
  <c r="A61" i="1"/>
  <c r="A62" i="1"/>
  <c r="A50" i="1"/>
  <c r="A46" i="1"/>
  <c r="A30" i="1"/>
  <c r="D15" i="1"/>
  <c r="G46" i="1" s="1"/>
  <c r="G47" i="1" s="1"/>
  <c r="C15" i="1"/>
  <c r="G30" i="1" s="1"/>
  <c r="G31" i="1" s="1"/>
  <c r="H34" i="1"/>
  <c r="I34" i="1"/>
  <c r="J34" i="1"/>
  <c r="L34" i="1"/>
  <c r="M34" i="1"/>
  <c r="N34" i="1"/>
  <c r="P34" i="1"/>
  <c r="H35" i="1"/>
  <c r="I35" i="1"/>
  <c r="J35" i="1"/>
  <c r="L35" i="1"/>
  <c r="M35" i="1"/>
  <c r="N35" i="1"/>
  <c r="P35" i="1"/>
  <c r="H36" i="1"/>
  <c r="I36" i="1"/>
  <c r="J36" i="1"/>
  <c r="L36" i="1"/>
  <c r="M36" i="1"/>
  <c r="N36" i="1"/>
  <c r="P36" i="1"/>
  <c r="H37" i="1"/>
  <c r="I37" i="1"/>
  <c r="J37" i="1"/>
  <c r="L37" i="1"/>
  <c r="M37" i="1"/>
  <c r="N37" i="1"/>
  <c r="P37" i="1"/>
  <c r="H38" i="1"/>
  <c r="I38" i="1"/>
  <c r="J38" i="1"/>
  <c r="L38" i="1"/>
  <c r="M38" i="1"/>
  <c r="N38" i="1"/>
  <c r="P38" i="1"/>
  <c r="H39" i="1"/>
  <c r="I39" i="1"/>
  <c r="J39" i="1"/>
  <c r="L39" i="1"/>
  <c r="M39" i="1"/>
  <c r="N39" i="1"/>
  <c r="P39" i="1"/>
  <c r="H40" i="1"/>
  <c r="I40" i="1"/>
  <c r="J40" i="1"/>
  <c r="L40" i="1"/>
  <c r="M40" i="1"/>
  <c r="N40" i="1"/>
  <c r="P40" i="1"/>
  <c r="H41" i="1"/>
  <c r="I41" i="1"/>
  <c r="J41" i="1"/>
  <c r="L41" i="1"/>
  <c r="M41" i="1"/>
  <c r="N41" i="1"/>
  <c r="P41" i="1"/>
  <c r="H42" i="1"/>
  <c r="I42" i="1"/>
  <c r="J42" i="1"/>
  <c r="L42" i="1"/>
  <c r="M42" i="1"/>
  <c r="N42" i="1"/>
  <c r="P42" i="1"/>
  <c r="H43" i="1"/>
  <c r="I43" i="1"/>
  <c r="J43" i="1"/>
  <c r="L43" i="1"/>
  <c r="M43" i="1"/>
  <c r="N43" i="1"/>
  <c r="P43" i="1"/>
  <c r="H44" i="1"/>
  <c r="I44" i="1"/>
  <c r="J44" i="1"/>
  <c r="L44" i="1"/>
  <c r="M44" i="1"/>
  <c r="N44" i="1"/>
  <c r="P44" i="1"/>
  <c r="H45" i="1"/>
  <c r="I45" i="1"/>
  <c r="J45" i="1"/>
  <c r="L45" i="1"/>
  <c r="M45" i="1"/>
  <c r="N45" i="1"/>
  <c r="P45" i="1"/>
  <c r="F35" i="1"/>
  <c r="F36" i="1"/>
  <c r="F37" i="1"/>
  <c r="F38" i="1"/>
  <c r="F39" i="1"/>
  <c r="F40" i="1"/>
  <c r="F41" i="1"/>
  <c r="F42" i="1"/>
  <c r="F43" i="1"/>
  <c r="F44" i="1"/>
  <c r="F45" i="1"/>
  <c r="F34" i="1"/>
  <c r="I19" i="1"/>
  <c r="J19" i="1"/>
  <c r="L19" i="1"/>
  <c r="M19" i="1"/>
  <c r="N19" i="1"/>
  <c r="P19" i="1"/>
  <c r="I20" i="1"/>
  <c r="J20" i="1"/>
  <c r="L20" i="1"/>
  <c r="M20" i="1"/>
  <c r="N20" i="1"/>
  <c r="P20" i="1"/>
  <c r="I21" i="1"/>
  <c r="J21" i="1"/>
  <c r="L21" i="1"/>
  <c r="M21" i="1"/>
  <c r="N21" i="1"/>
  <c r="P21" i="1"/>
  <c r="I22" i="1"/>
  <c r="J22" i="1"/>
  <c r="L22" i="1"/>
  <c r="M22" i="1"/>
  <c r="N22" i="1"/>
  <c r="P22" i="1"/>
  <c r="I23" i="1"/>
  <c r="J23" i="1"/>
  <c r="L23" i="1"/>
  <c r="M23" i="1"/>
  <c r="N23" i="1"/>
  <c r="P23" i="1"/>
  <c r="I24" i="1"/>
  <c r="J24" i="1"/>
  <c r="L24" i="1"/>
  <c r="M24" i="1"/>
  <c r="N24" i="1"/>
  <c r="P24" i="1"/>
  <c r="I25" i="1"/>
  <c r="J25" i="1"/>
  <c r="L25" i="1"/>
  <c r="M25" i="1"/>
  <c r="N25" i="1"/>
  <c r="P25" i="1"/>
  <c r="I26" i="1"/>
  <c r="J26" i="1"/>
  <c r="L26" i="1"/>
  <c r="M26" i="1"/>
  <c r="N26" i="1"/>
  <c r="P26" i="1"/>
  <c r="I27" i="1"/>
  <c r="J27" i="1"/>
  <c r="L27" i="1"/>
  <c r="M27" i="1"/>
  <c r="N27" i="1"/>
  <c r="P27" i="1"/>
  <c r="I28" i="1"/>
  <c r="J28" i="1"/>
  <c r="L28" i="1"/>
  <c r="M28" i="1"/>
  <c r="N28" i="1"/>
  <c r="P28" i="1"/>
  <c r="I29" i="1"/>
  <c r="J29" i="1"/>
  <c r="L29" i="1"/>
  <c r="M29" i="1"/>
  <c r="N29" i="1"/>
  <c r="P29" i="1"/>
  <c r="I18" i="1"/>
  <c r="J18" i="1"/>
  <c r="L18" i="1"/>
  <c r="M18" i="1"/>
  <c r="N18" i="1"/>
  <c r="P18" i="1"/>
  <c r="H19" i="1"/>
  <c r="H20" i="1"/>
  <c r="H21" i="1"/>
  <c r="H22" i="1"/>
  <c r="H23" i="1"/>
  <c r="H24" i="1"/>
  <c r="H25" i="1"/>
  <c r="H26" i="1"/>
  <c r="H27" i="1"/>
  <c r="H28" i="1"/>
  <c r="H29" i="1"/>
  <c r="F19" i="1"/>
  <c r="F20" i="1"/>
  <c r="F21" i="1"/>
  <c r="F22" i="1"/>
  <c r="F23" i="1"/>
  <c r="F24" i="1"/>
  <c r="F25" i="1"/>
  <c r="F26" i="1"/>
  <c r="F27" i="1"/>
  <c r="F28" i="1"/>
  <c r="F29" i="1"/>
  <c r="H18" i="1"/>
  <c r="F18" i="1"/>
  <c r="A35" i="1"/>
  <c r="A36" i="1"/>
  <c r="A37" i="1"/>
  <c r="A38" i="1"/>
  <c r="A39" i="1"/>
  <c r="A40" i="1"/>
  <c r="A41" i="1"/>
  <c r="A42" i="1"/>
  <c r="A43" i="1"/>
  <c r="A44" i="1"/>
  <c r="A45" i="1"/>
  <c r="A34" i="1"/>
  <c r="A19" i="1"/>
  <c r="A20" i="1"/>
  <c r="A21" i="1"/>
  <c r="A22" i="1"/>
  <c r="A23" i="1"/>
  <c r="A24" i="1"/>
  <c r="A25" i="1"/>
  <c r="A26" i="1"/>
  <c r="A27" i="1"/>
  <c r="A28" i="1"/>
  <c r="A29" i="1"/>
  <c r="A18" i="1"/>
  <c r="F63" i="2" l="1"/>
  <c r="M31" i="2"/>
  <c r="J47" i="2"/>
  <c r="F46" i="2"/>
  <c r="F47" i="2" s="1"/>
  <c r="G63" i="2"/>
  <c r="K63" i="2"/>
  <c r="J63" i="2"/>
  <c r="I30" i="2"/>
  <c r="I31" i="2" s="1"/>
  <c r="J46" i="2"/>
  <c r="H63" i="2"/>
  <c r="L63" i="2"/>
  <c r="J31" i="2"/>
  <c r="L31" i="2"/>
  <c r="L47" i="2"/>
  <c r="I47" i="2"/>
  <c r="M47" i="2"/>
  <c r="F30" i="2"/>
  <c r="F31" i="2" s="1"/>
  <c r="J30" i="2"/>
  <c r="G46" i="2"/>
  <c r="G47" i="2" s="1"/>
  <c r="K46" i="2"/>
  <c r="K47" i="2" s="1"/>
  <c r="G30" i="2"/>
  <c r="G31" i="2" s="1"/>
  <c r="K30" i="2"/>
  <c r="K31" i="2" s="1"/>
  <c r="H46" i="2"/>
  <c r="H47" i="2" s="1"/>
  <c r="L46" i="2"/>
  <c r="H30" i="2"/>
  <c r="H31" i="2" s="1"/>
  <c r="I46" i="2"/>
  <c r="H30" i="1"/>
  <c r="I30" i="1"/>
  <c r="I31" i="1" s="1"/>
  <c r="J30" i="1"/>
  <c r="J31" i="1" s="1"/>
  <c r="L30" i="1"/>
  <c r="L31" i="1" s="1"/>
  <c r="M30" i="1"/>
  <c r="M31" i="1" s="1"/>
  <c r="M32" i="1" s="1"/>
  <c r="N30" i="1"/>
  <c r="N31" i="1" s="1"/>
  <c r="P30" i="1"/>
  <c r="P31" i="1" s="1"/>
  <c r="F30" i="1"/>
  <c r="F31" i="1" s="1"/>
  <c r="H46" i="1"/>
  <c r="I46" i="1"/>
  <c r="I47" i="1" s="1"/>
  <c r="J46" i="1"/>
  <c r="J47" i="1" s="1"/>
  <c r="L46" i="1"/>
  <c r="L47" i="1" s="1"/>
  <c r="M46" i="1"/>
  <c r="M47" i="1" s="1"/>
  <c r="N46" i="1"/>
  <c r="N47" i="1" s="1"/>
  <c r="P46" i="1"/>
  <c r="P47" i="1" s="1"/>
  <c r="F46" i="1"/>
  <c r="F47" i="1" s="1"/>
  <c r="G64" i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H31" i="1"/>
  <c r="I32" i="1" s="1"/>
  <c r="H47" i="1"/>
  <c r="G64" i="2" l="1"/>
  <c r="H64" i="2" s="1"/>
  <c r="I64" i="2" s="1"/>
  <c r="K64" i="2" s="1"/>
  <c r="L64" i="2" s="1"/>
  <c r="M64" i="2" s="1"/>
  <c r="I32" i="2"/>
</calcChain>
</file>

<file path=xl/sharedStrings.xml><?xml version="1.0" encoding="utf-8"?>
<sst xmlns="http://schemas.openxmlformats.org/spreadsheetml/2006/main" count="77" uniqueCount="34">
  <si>
    <t>1日目</t>
  </si>
  <si>
    <t>2日目</t>
  </si>
  <si>
    <t>3日目</t>
  </si>
  <si>
    <t>予備</t>
  </si>
  <si>
    <t>質量 g</t>
  </si>
  <si>
    <t>kcal</t>
  </si>
  <si>
    <t>タンパク質 g</t>
  </si>
  <si>
    <t>合計個数</t>
  </si>
  <si>
    <t>朝</t>
  </si>
  <si>
    <t>行動食</t>
  </si>
  <si>
    <t>昼</t>
  </si>
  <si>
    <t>夜</t>
  </si>
  <si>
    <t>永谷園 フリーズドライご飯</t>
  </si>
  <si>
    <t>トップバリュ プロテインバー</t>
  </si>
  <si>
    <t>トップバリュ プロテインブロック 1/2箱</t>
  </si>
  <si>
    <t>バウムクーヘン</t>
  </si>
  <si>
    <t>どら焼き</t>
  </si>
  <si>
    <t>金城小倉羊羹</t>
  </si>
  <si>
    <t>トップバリュ プロテイングラノーラ</t>
  </si>
  <si>
    <t>コンビニおにぎり</t>
  </si>
  <si>
    <t>山崎 ふっくらバーガー</t>
  </si>
  <si>
    <t>ニッポンハム サラダチキン3パック</t>
  </si>
  <si>
    <t>アミノバイタル ゼリー マルチエネルギー</t>
  </si>
  <si>
    <t>inゼリー ENERGY</t>
  </si>
  <si>
    <t>山小屋カレー （ご飯＋レトルトカレー）</t>
  </si>
  <si>
    <t>熱量 kcal 小計</t>
  </si>
  <si>
    <t>*** 小計</t>
  </si>
  <si>
    <t>1日 kcal</t>
  </si>
  <si>
    <t>タンパク質 g 小計</t>
  </si>
  <si>
    <t>重さ g 小計</t>
  </si>
  <si>
    <t>重さ合計</t>
  </si>
  <si>
    <t>総重量</t>
  </si>
  <si>
    <t>残重量</t>
  </si>
  <si>
    <t>2日目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</si>
</sst>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0" formatCode="#,##0_ "/>
  </numFmts>
  <fonts count="4" x14ac:knownFonts="1">
    <font>
      <sz val="11"/>
      <color theme="1"/>
      <name val="游ゴシック"/>
      <family val="2"/>
      <scheme val="minor"/>
    </font>
    <font>
      <b/>
      <sz val="11"/>
      <color theme="5" tint="-0.249977111117893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1" fillId="0" borderId="3" xfId="0" applyFont="1" applyBorder="1"/>
    <xf numFmtId="176" fontId="1" fillId="0" borderId="3" xfId="0" applyNumberFormat="1" applyFont="1" applyBorder="1"/>
    <xf numFmtId="176" fontId="2" fillId="2" borderId="2" xfId="0" applyNumberFormat="1" applyFont="1" applyFill="1" applyBorder="1"/>
    <xf numFmtId="176" fontId="1" fillId="0" borderId="0" xfId="0" applyNumberFormat="1" applyFont="1"/>
    <xf numFmtId="176" fontId="0" fillId="0" borderId="0" xfId="0" applyNumberFormat="1"/>
    <xf numFmtId="180" fontId="2" fillId="2" borderId="2" xfId="0" applyNumberFormat="1" applyFont="1" applyFill="1" applyBorder="1" applyAlignment="1"/>
    <xf numFmtId="180" fontId="1" fillId="0" borderId="1" xfId="0" applyNumberFormat="1" applyFont="1" applyBorder="1" applyAlignment="1"/>
    <xf numFmtId="180" fontId="1" fillId="0" borderId="0" xfId="0" applyNumberFormat="1" applyFont="1" applyAlignment="1"/>
    <xf numFmtId="180" fontId="1" fillId="0" borderId="3" xfId="0" applyNumberFormat="1" applyFont="1" applyBorder="1" applyAlignment="1"/>
    <xf numFmtId="180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workbookViewId="0">
      <pane xSplit="1" topLeftCell="B1" activePane="topRight" state="frozen"/>
      <selection pane="topRight"/>
    </sheetView>
  </sheetViews>
  <sheetFormatPr defaultRowHeight="18.75" x14ac:dyDescent="0.4"/>
  <cols>
    <col min="1" max="1" width="29.25" customWidth="1"/>
  </cols>
  <sheetData>
    <row r="1" spans="1:17" x14ac:dyDescent="0.4">
      <c r="F1" s="2" t="s">
        <v>0</v>
      </c>
      <c r="I1" s="4"/>
      <c r="J1" t="s">
        <v>1</v>
      </c>
      <c r="M1" s="4"/>
      <c r="N1" t="s">
        <v>2</v>
      </c>
      <c r="P1" s="4"/>
      <c r="Q1" s="4" t="s">
        <v>3</v>
      </c>
    </row>
    <row r="2" spans="1:17" x14ac:dyDescent="0.4">
      <c r="B2" t="s">
        <v>4</v>
      </c>
      <c r="C2" t="s">
        <v>5</v>
      </c>
      <c r="D2" t="s">
        <v>6</v>
      </c>
      <c r="E2" t="s">
        <v>7</v>
      </c>
      <c r="F2" s="2" t="s">
        <v>8</v>
      </c>
      <c r="G2" t="s">
        <v>9</v>
      </c>
      <c r="H2" t="s">
        <v>10</v>
      </c>
      <c r="I2" s="4" t="s">
        <v>11</v>
      </c>
      <c r="J2" t="s">
        <v>8</v>
      </c>
      <c r="K2" t="s">
        <v>9</v>
      </c>
      <c r="L2" t="s">
        <v>10</v>
      </c>
      <c r="M2" s="4" t="s">
        <v>11</v>
      </c>
      <c r="N2" t="s">
        <v>8</v>
      </c>
      <c r="O2" t="s">
        <v>9</v>
      </c>
      <c r="P2" s="4" t="s">
        <v>10</v>
      </c>
      <c r="Q2" s="4"/>
    </row>
    <row r="3" spans="1:17" x14ac:dyDescent="0.4">
      <c r="A3" t="s">
        <v>12</v>
      </c>
      <c r="B3">
        <v>100</v>
      </c>
      <c r="C3">
        <v>340</v>
      </c>
      <c r="D3">
        <v>7.1</v>
      </c>
      <c r="E3" s="1">
        <f>SUM(F3:P3)</f>
        <v>2</v>
      </c>
      <c r="F3" s="2"/>
      <c r="I3" s="4">
        <v>1</v>
      </c>
      <c r="M3" s="4">
        <v>1</v>
      </c>
      <c r="P3" s="4"/>
      <c r="Q3" s="4"/>
    </row>
    <row r="4" spans="1:17" x14ac:dyDescent="0.4">
      <c r="A4" t="s">
        <v>13</v>
      </c>
      <c r="B4">
        <v>30</v>
      </c>
      <c r="C4">
        <v>172</v>
      </c>
      <c r="D4">
        <v>15</v>
      </c>
      <c r="E4" s="1">
        <f t="shared" ref="E4:E15" si="0">SUM(F4:P4)</f>
        <v>5</v>
      </c>
      <c r="F4" s="2"/>
      <c r="G4">
        <v>1</v>
      </c>
      <c r="H4">
        <v>1</v>
      </c>
      <c r="I4" s="4"/>
      <c r="K4">
        <v>1</v>
      </c>
      <c r="L4">
        <v>1</v>
      </c>
      <c r="M4" s="4"/>
      <c r="O4">
        <v>1</v>
      </c>
      <c r="P4" s="4"/>
      <c r="Q4" s="4"/>
    </row>
    <row r="5" spans="1:17" x14ac:dyDescent="0.4">
      <c r="A5" t="s">
        <v>14</v>
      </c>
      <c r="B5">
        <v>49</v>
      </c>
      <c r="C5">
        <v>185</v>
      </c>
      <c r="D5">
        <v>11</v>
      </c>
      <c r="E5" s="1">
        <f t="shared" si="0"/>
        <v>3</v>
      </c>
      <c r="F5" s="2"/>
      <c r="G5">
        <v>1</v>
      </c>
      <c r="I5" s="4"/>
      <c r="K5">
        <v>1</v>
      </c>
      <c r="M5" s="4"/>
      <c r="O5">
        <v>1</v>
      </c>
      <c r="P5" s="4"/>
      <c r="Q5" s="4"/>
    </row>
    <row r="6" spans="1:17" x14ac:dyDescent="0.4">
      <c r="A6" t="s">
        <v>15</v>
      </c>
      <c r="B6">
        <v>80</v>
      </c>
      <c r="C6">
        <v>336</v>
      </c>
      <c r="D6">
        <v>4.3</v>
      </c>
      <c r="E6" s="1">
        <f t="shared" si="0"/>
        <v>5</v>
      </c>
      <c r="F6" s="2"/>
      <c r="H6">
        <v>1</v>
      </c>
      <c r="I6" s="4"/>
      <c r="J6">
        <v>1</v>
      </c>
      <c r="L6">
        <v>1</v>
      </c>
      <c r="M6" s="4"/>
      <c r="N6">
        <v>1</v>
      </c>
      <c r="P6" s="4">
        <v>1</v>
      </c>
      <c r="Q6" s="4">
        <v>2</v>
      </c>
    </row>
    <row r="7" spans="1:17" x14ac:dyDescent="0.4">
      <c r="A7" t="s">
        <v>16</v>
      </c>
      <c r="B7">
        <v>80</v>
      </c>
      <c r="C7">
        <v>215</v>
      </c>
      <c r="D7">
        <v>4</v>
      </c>
      <c r="E7" s="1">
        <f t="shared" si="0"/>
        <v>4</v>
      </c>
      <c r="F7" s="2"/>
      <c r="G7">
        <v>1</v>
      </c>
      <c r="I7" s="4">
        <v>1</v>
      </c>
      <c r="K7">
        <v>1</v>
      </c>
      <c r="M7" s="4">
        <v>1</v>
      </c>
      <c r="P7" s="4"/>
      <c r="Q7" s="4"/>
    </row>
    <row r="8" spans="1:17" x14ac:dyDescent="0.4">
      <c r="A8" t="s">
        <v>17</v>
      </c>
      <c r="B8">
        <v>130</v>
      </c>
      <c r="C8">
        <v>364</v>
      </c>
      <c r="D8">
        <v>4</v>
      </c>
      <c r="E8" s="1">
        <f t="shared" si="0"/>
        <v>1</v>
      </c>
      <c r="F8" s="2"/>
      <c r="G8">
        <v>1</v>
      </c>
      <c r="I8" s="4"/>
      <c r="M8" s="4"/>
      <c r="P8" s="4"/>
      <c r="Q8" s="4"/>
    </row>
    <row r="9" spans="1:17" x14ac:dyDescent="0.4">
      <c r="A9" t="s">
        <v>18</v>
      </c>
      <c r="B9">
        <v>50</v>
      </c>
      <c r="C9">
        <v>211</v>
      </c>
      <c r="D9">
        <v>13.5</v>
      </c>
      <c r="E9" s="1">
        <f t="shared" si="0"/>
        <v>2</v>
      </c>
      <c r="F9" s="2"/>
      <c r="I9" s="4"/>
      <c r="J9">
        <v>1</v>
      </c>
      <c r="M9" s="4"/>
      <c r="N9">
        <v>1</v>
      </c>
      <c r="P9" s="4"/>
      <c r="Q9" s="4"/>
    </row>
    <row r="10" spans="1:17" x14ac:dyDescent="0.4">
      <c r="A10" t="s">
        <v>19</v>
      </c>
      <c r="B10">
        <v>120</v>
      </c>
      <c r="C10">
        <v>215</v>
      </c>
      <c r="D10">
        <v>3</v>
      </c>
      <c r="E10" s="1">
        <f t="shared" si="0"/>
        <v>1</v>
      </c>
      <c r="F10" s="2">
        <v>1</v>
      </c>
      <c r="I10" s="4"/>
      <c r="M10" s="4"/>
      <c r="P10" s="4"/>
      <c r="Q10" s="4"/>
    </row>
    <row r="11" spans="1:17" x14ac:dyDescent="0.4">
      <c r="A11" t="s">
        <v>20</v>
      </c>
      <c r="B11">
        <v>160</v>
      </c>
      <c r="C11">
        <v>393</v>
      </c>
      <c r="D11">
        <v>17.3</v>
      </c>
      <c r="E11" s="1">
        <f t="shared" si="0"/>
        <v>1</v>
      </c>
      <c r="F11" s="2">
        <v>1</v>
      </c>
      <c r="I11" s="4"/>
      <c r="M11" s="4"/>
      <c r="P11" s="4"/>
      <c r="Q11" s="4"/>
    </row>
    <row r="12" spans="1:17" x14ac:dyDescent="0.4">
      <c r="A12" t="s">
        <v>21</v>
      </c>
      <c r="B12">
        <v>55</v>
      </c>
      <c r="C12">
        <v>101</v>
      </c>
      <c r="D12">
        <v>8.1</v>
      </c>
      <c r="E12" s="1">
        <f t="shared" si="0"/>
        <v>0</v>
      </c>
      <c r="F12" s="2"/>
      <c r="I12" s="4"/>
      <c r="M12" s="4"/>
      <c r="P12" s="4"/>
      <c r="Q12" s="4"/>
    </row>
    <row r="13" spans="1:17" x14ac:dyDescent="0.4">
      <c r="A13" t="s">
        <v>22</v>
      </c>
      <c r="B13">
        <v>180</v>
      </c>
      <c r="C13">
        <v>160</v>
      </c>
      <c r="D13">
        <v>1.5</v>
      </c>
      <c r="E13" s="1">
        <f t="shared" si="0"/>
        <v>1</v>
      </c>
      <c r="F13" s="2"/>
      <c r="G13">
        <v>1</v>
      </c>
      <c r="I13" s="4"/>
      <c r="M13" s="4"/>
      <c r="P13" s="4"/>
      <c r="Q13" s="4"/>
    </row>
    <row r="14" spans="1:17" x14ac:dyDescent="0.4">
      <c r="A14" t="s">
        <v>23</v>
      </c>
      <c r="B14">
        <v>180</v>
      </c>
      <c r="C14">
        <v>180</v>
      </c>
      <c r="D14">
        <v>0</v>
      </c>
      <c r="E14" s="1">
        <f t="shared" si="0"/>
        <v>1</v>
      </c>
      <c r="F14" s="2"/>
      <c r="G14">
        <v>1</v>
      </c>
      <c r="I14" s="4"/>
      <c r="M14" s="4"/>
      <c r="P14" s="4"/>
      <c r="Q14" s="4"/>
    </row>
    <row r="15" spans="1:17" x14ac:dyDescent="0.4">
      <c r="A15" t="s">
        <v>24</v>
      </c>
      <c r="C15">
        <f>234+145</f>
        <v>379</v>
      </c>
      <c r="D15">
        <f>3.5+3</f>
        <v>6.5</v>
      </c>
      <c r="E15" s="1">
        <f t="shared" si="0"/>
        <v>2</v>
      </c>
      <c r="F15" s="2"/>
      <c r="H15">
        <v>1</v>
      </c>
      <c r="I15" s="4"/>
      <c r="L15">
        <v>1</v>
      </c>
      <c r="M15" s="4"/>
      <c r="P15" s="4"/>
      <c r="Q15" s="4"/>
    </row>
    <row r="16" spans="1:17" x14ac:dyDescent="0.4">
      <c r="F16" s="2"/>
      <c r="I16" s="4"/>
      <c r="M16" s="4"/>
      <c r="P16" s="4"/>
      <c r="Q16" s="4"/>
    </row>
    <row r="17" spans="1:17" x14ac:dyDescent="0.4">
      <c r="A17" t="s">
        <v>25</v>
      </c>
      <c r="F17" s="2"/>
      <c r="I17" s="4"/>
      <c r="M17" s="4"/>
      <c r="P17" s="4"/>
      <c r="Q17" s="4"/>
    </row>
    <row r="18" spans="1:17" x14ac:dyDescent="0.4">
      <c r="A18" t="str">
        <f>A3</f>
        <v>永谷園 フリーズドライご飯</v>
      </c>
      <c r="F18" s="2">
        <f>F3*$C3</f>
        <v>0</v>
      </c>
      <c r="G18">
        <f>G3*$C3</f>
        <v>0</v>
      </c>
      <c r="H18">
        <f>H3*$C3</f>
        <v>0</v>
      </c>
      <c r="I18" s="4">
        <f t="shared" ref="I18:P18" si="1">I3*$C3</f>
        <v>340</v>
      </c>
      <c r="J18">
        <f t="shared" si="1"/>
        <v>0</v>
      </c>
      <c r="K18">
        <f t="shared" ref="K18" si="2">K3*$C3</f>
        <v>0</v>
      </c>
      <c r="L18">
        <f t="shared" si="1"/>
        <v>0</v>
      </c>
      <c r="M18" s="4">
        <f t="shared" si="1"/>
        <v>340</v>
      </c>
      <c r="N18">
        <f t="shared" si="1"/>
        <v>0</v>
      </c>
      <c r="O18">
        <f t="shared" ref="O18" si="3">O3*$C3</f>
        <v>0</v>
      </c>
      <c r="P18" s="4">
        <f t="shared" si="1"/>
        <v>0</v>
      </c>
      <c r="Q18" s="4">
        <f t="shared" ref="Q18" si="4">Q3*$C3</f>
        <v>0</v>
      </c>
    </row>
    <row r="19" spans="1:17" x14ac:dyDescent="0.4">
      <c r="A19" t="str">
        <f t="shared" ref="A19:A30" si="5">A4</f>
        <v>トップバリュ プロテインバー</v>
      </c>
      <c r="F19" s="2">
        <f t="shared" ref="F19:P30" si="6">F4*$C4</f>
        <v>0</v>
      </c>
      <c r="G19">
        <f t="shared" ref="G19" si="7">G4*$C4</f>
        <v>172</v>
      </c>
      <c r="H19">
        <f t="shared" si="6"/>
        <v>172</v>
      </c>
      <c r="I19" s="4">
        <f t="shared" si="6"/>
        <v>0</v>
      </c>
      <c r="J19">
        <f t="shared" si="6"/>
        <v>0</v>
      </c>
      <c r="K19">
        <f t="shared" ref="K19" si="8">K4*$C4</f>
        <v>172</v>
      </c>
      <c r="L19">
        <f t="shared" si="6"/>
        <v>172</v>
      </c>
      <c r="M19" s="4">
        <f t="shared" si="6"/>
        <v>0</v>
      </c>
      <c r="N19">
        <f t="shared" si="6"/>
        <v>0</v>
      </c>
      <c r="O19">
        <f t="shared" ref="O19" si="9">O4*$C4</f>
        <v>172</v>
      </c>
      <c r="P19" s="4">
        <f t="shared" si="6"/>
        <v>0</v>
      </c>
      <c r="Q19" s="4">
        <f t="shared" ref="Q19" si="10">Q4*$C4</f>
        <v>0</v>
      </c>
    </row>
    <row r="20" spans="1:17" x14ac:dyDescent="0.4">
      <c r="A20" t="str">
        <f t="shared" si="5"/>
        <v>トップバリュ プロテインブロック 1/2箱</v>
      </c>
      <c r="F20" s="2">
        <f t="shared" si="6"/>
        <v>0</v>
      </c>
      <c r="G20">
        <f t="shared" ref="G20" si="11">G5*$C5</f>
        <v>185</v>
      </c>
      <c r="H20">
        <f t="shared" si="6"/>
        <v>0</v>
      </c>
      <c r="I20" s="4">
        <f t="shared" si="6"/>
        <v>0</v>
      </c>
      <c r="J20">
        <f t="shared" si="6"/>
        <v>0</v>
      </c>
      <c r="K20">
        <f t="shared" ref="K20" si="12">K5*$C5</f>
        <v>185</v>
      </c>
      <c r="L20">
        <f t="shared" si="6"/>
        <v>0</v>
      </c>
      <c r="M20" s="4">
        <f t="shared" si="6"/>
        <v>0</v>
      </c>
      <c r="N20">
        <f t="shared" si="6"/>
        <v>0</v>
      </c>
      <c r="O20">
        <f t="shared" ref="O20" si="13">O5*$C5</f>
        <v>185</v>
      </c>
      <c r="P20" s="4">
        <f t="shared" si="6"/>
        <v>0</v>
      </c>
      <c r="Q20" s="4">
        <f t="shared" ref="Q20" si="14">Q5*$C5</f>
        <v>0</v>
      </c>
    </row>
    <row r="21" spans="1:17" x14ac:dyDescent="0.4">
      <c r="A21" t="str">
        <f t="shared" si="5"/>
        <v>バウムクーヘン</v>
      </c>
      <c r="F21" s="2">
        <f t="shared" si="6"/>
        <v>0</v>
      </c>
      <c r="G21">
        <f t="shared" ref="G21" si="15">G6*$C6</f>
        <v>0</v>
      </c>
      <c r="H21">
        <f t="shared" si="6"/>
        <v>336</v>
      </c>
      <c r="I21" s="4">
        <f t="shared" si="6"/>
        <v>0</v>
      </c>
      <c r="J21">
        <f t="shared" si="6"/>
        <v>336</v>
      </c>
      <c r="K21">
        <f t="shared" ref="K21" si="16">K6*$C6</f>
        <v>0</v>
      </c>
      <c r="L21">
        <f t="shared" si="6"/>
        <v>336</v>
      </c>
      <c r="M21" s="4">
        <f t="shared" si="6"/>
        <v>0</v>
      </c>
      <c r="N21">
        <f t="shared" si="6"/>
        <v>336</v>
      </c>
      <c r="O21">
        <f t="shared" ref="O21" si="17">O6*$C6</f>
        <v>0</v>
      </c>
      <c r="P21" s="4">
        <f t="shared" si="6"/>
        <v>336</v>
      </c>
      <c r="Q21" s="4">
        <f t="shared" ref="Q21" si="18">Q6*$C6</f>
        <v>672</v>
      </c>
    </row>
    <row r="22" spans="1:17" x14ac:dyDescent="0.4">
      <c r="A22" t="str">
        <f t="shared" si="5"/>
        <v>どら焼き</v>
      </c>
      <c r="F22" s="2">
        <f t="shared" si="6"/>
        <v>0</v>
      </c>
      <c r="G22">
        <f t="shared" ref="G22" si="19">G7*$C7</f>
        <v>215</v>
      </c>
      <c r="H22">
        <f t="shared" si="6"/>
        <v>0</v>
      </c>
      <c r="I22" s="4">
        <f t="shared" si="6"/>
        <v>215</v>
      </c>
      <c r="J22">
        <f t="shared" si="6"/>
        <v>0</v>
      </c>
      <c r="K22">
        <f t="shared" ref="K22" si="20">K7*$C7</f>
        <v>215</v>
      </c>
      <c r="L22">
        <f t="shared" si="6"/>
        <v>0</v>
      </c>
      <c r="M22" s="4">
        <f t="shared" si="6"/>
        <v>215</v>
      </c>
      <c r="N22">
        <f t="shared" si="6"/>
        <v>0</v>
      </c>
      <c r="O22">
        <f t="shared" ref="O22" si="21">O7*$C7</f>
        <v>0</v>
      </c>
      <c r="P22" s="4">
        <f t="shared" si="6"/>
        <v>0</v>
      </c>
      <c r="Q22" s="4">
        <f t="shared" ref="Q22" si="22">Q7*$C7</f>
        <v>0</v>
      </c>
    </row>
    <row r="23" spans="1:17" x14ac:dyDescent="0.4">
      <c r="A23" t="str">
        <f t="shared" si="5"/>
        <v>金城小倉羊羹</v>
      </c>
      <c r="F23" s="2">
        <f t="shared" si="6"/>
        <v>0</v>
      </c>
      <c r="G23">
        <f t="shared" ref="G23" si="23">G8*$C8</f>
        <v>364</v>
      </c>
      <c r="H23">
        <f t="shared" si="6"/>
        <v>0</v>
      </c>
      <c r="I23" s="4">
        <f t="shared" si="6"/>
        <v>0</v>
      </c>
      <c r="J23">
        <f t="shared" si="6"/>
        <v>0</v>
      </c>
      <c r="K23">
        <f t="shared" ref="K23" si="24">K8*$C8</f>
        <v>0</v>
      </c>
      <c r="L23">
        <f t="shared" si="6"/>
        <v>0</v>
      </c>
      <c r="M23" s="4">
        <f t="shared" si="6"/>
        <v>0</v>
      </c>
      <c r="N23">
        <f t="shared" si="6"/>
        <v>0</v>
      </c>
      <c r="O23">
        <f t="shared" ref="O23" si="25">O8*$C8</f>
        <v>0</v>
      </c>
      <c r="P23" s="4">
        <f t="shared" si="6"/>
        <v>0</v>
      </c>
      <c r="Q23" s="4">
        <f t="shared" ref="Q23" si="26">Q8*$C8</f>
        <v>0</v>
      </c>
    </row>
    <row r="24" spans="1:17" x14ac:dyDescent="0.4">
      <c r="A24" t="str">
        <f t="shared" si="5"/>
        <v>トップバリュ プロテイングラノーラ</v>
      </c>
      <c r="F24" s="2">
        <f t="shared" si="6"/>
        <v>0</v>
      </c>
      <c r="G24">
        <f t="shared" ref="G24" si="27">G9*$C9</f>
        <v>0</v>
      </c>
      <c r="H24">
        <f t="shared" si="6"/>
        <v>0</v>
      </c>
      <c r="I24" s="4">
        <f t="shared" si="6"/>
        <v>0</v>
      </c>
      <c r="J24">
        <f t="shared" si="6"/>
        <v>211</v>
      </c>
      <c r="K24">
        <f t="shared" ref="K24" si="28">K9*$C9</f>
        <v>0</v>
      </c>
      <c r="L24">
        <f t="shared" si="6"/>
        <v>0</v>
      </c>
      <c r="M24" s="4">
        <f t="shared" si="6"/>
        <v>0</v>
      </c>
      <c r="N24">
        <f t="shared" si="6"/>
        <v>211</v>
      </c>
      <c r="O24">
        <f t="shared" ref="O24" si="29">O9*$C9</f>
        <v>0</v>
      </c>
      <c r="P24" s="4">
        <f t="shared" si="6"/>
        <v>0</v>
      </c>
      <c r="Q24" s="4">
        <f t="shared" ref="Q24" si="30">Q9*$C9</f>
        <v>0</v>
      </c>
    </row>
    <row r="25" spans="1:17" x14ac:dyDescent="0.4">
      <c r="A25" t="str">
        <f t="shared" si="5"/>
        <v>コンビニおにぎり</v>
      </c>
      <c r="F25" s="2">
        <f t="shared" si="6"/>
        <v>215</v>
      </c>
      <c r="G25">
        <f t="shared" ref="G25" si="31">G10*$C10</f>
        <v>0</v>
      </c>
      <c r="H25">
        <f t="shared" si="6"/>
        <v>0</v>
      </c>
      <c r="I25" s="4">
        <f t="shared" si="6"/>
        <v>0</v>
      </c>
      <c r="J25">
        <f t="shared" si="6"/>
        <v>0</v>
      </c>
      <c r="K25">
        <f t="shared" ref="K25" si="32">K10*$C10</f>
        <v>0</v>
      </c>
      <c r="L25">
        <f t="shared" si="6"/>
        <v>0</v>
      </c>
      <c r="M25" s="4">
        <f t="shared" si="6"/>
        <v>0</v>
      </c>
      <c r="N25">
        <f t="shared" si="6"/>
        <v>0</v>
      </c>
      <c r="O25">
        <f t="shared" ref="O25" si="33">O10*$C10</f>
        <v>0</v>
      </c>
      <c r="P25" s="4">
        <f t="shared" si="6"/>
        <v>0</v>
      </c>
      <c r="Q25" s="4">
        <f t="shared" ref="Q25" si="34">Q10*$C10</f>
        <v>0</v>
      </c>
    </row>
    <row r="26" spans="1:17" x14ac:dyDescent="0.4">
      <c r="A26" t="str">
        <f t="shared" si="5"/>
        <v>山崎 ふっくらバーガー</v>
      </c>
      <c r="F26" s="2">
        <f t="shared" si="6"/>
        <v>393</v>
      </c>
      <c r="G26">
        <f t="shared" ref="G26" si="35">G11*$C11</f>
        <v>0</v>
      </c>
      <c r="H26">
        <f t="shared" si="6"/>
        <v>0</v>
      </c>
      <c r="I26" s="4">
        <f t="shared" si="6"/>
        <v>0</v>
      </c>
      <c r="J26">
        <f t="shared" si="6"/>
        <v>0</v>
      </c>
      <c r="K26">
        <f t="shared" ref="K26" si="36">K11*$C11</f>
        <v>0</v>
      </c>
      <c r="L26">
        <f t="shared" si="6"/>
        <v>0</v>
      </c>
      <c r="M26" s="4">
        <f t="shared" si="6"/>
        <v>0</v>
      </c>
      <c r="N26">
        <f t="shared" si="6"/>
        <v>0</v>
      </c>
      <c r="O26">
        <f t="shared" ref="O26" si="37">O11*$C11</f>
        <v>0</v>
      </c>
      <c r="P26" s="4">
        <f t="shared" si="6"/>
        <v>0</v>
      </c>
      <c r="Q26" s="4">
        <f t="shared" ref="Q26" si="38">Q11*$C11</f>
        <v>0</v>
      </c>
    </row>
    <row r="27" spans="1:17" x14ac:dyDescent="0.4">
      <c r="A27" t="str">
        <f t="shared" si="5"/>
        <v>ニッポンハム サラダチキン3パック</v>
      </c>
      <c r="F27" s="2">
        <f t="shared" si="6"/>
        <v>0</v>
      </c>
      <c r="G27">
        <f t="shared" ref="G27" si="39">G12*$C12</f>
        <v>0</v>
      </c>
      <c r="H27">
        <f t="shared" si="6"/>
        <v>0</v>
      </c>
      <c r="I27" s="4">
        <f t="shared" si="6"/>
        <v>0</v>
      </c>
      <c r="J27">
        <f t="shared" si="6"/>
        <v>0</v>
      </c>
      <c r="K27">
        <f t="shared" ref="K27" si="40">K12*$C12</f>
        <v>0</v>
      </c>
      <c r="L27">
        <f t="shared" si="6"/>
        <v>0</v>
      </c>
      <c r="M27" s="4">
        <f t="shared" si="6"/>
        <v>0</v>
      </c>
      <c r="N27">
        <f t="shared" si="6"/>
        <v>0</v>
      </c>
      <c r="O27">
        <f t="shared" ref="O27" si="41">O12*$C12</f>
        <v>0</v>
      </c>
      <c r="P27" s="4">
        <f t="shared" si="6"/>
        <v>0</v>
      </c>
      <c r="Q27" s="4">
        <f t="shared" ref="Q27" si="42">Q12*$C12</f>
        <v>0</v>
      </c>
    </row>
    <row r="28" spans="1:17" x14ac:dyDescent="0.4">
      <c r="A28" t="str">
        <f t="shared" si="5"/>
        <v>アミノバイタル ゼリー マルチエネルギー</v>
      </c>
      <c r="F28" s="2">
        <f t="shared" si="6"/>
        <v>0</v>
      </c>
      <c r="G28">
        <f t="shared" ref="G28" si="43">G13*$C13</f>
        <v>160</v>
      </c>
      <c r="H28">
        <f t="shared" si="6"/>
        <v>0</v>
      </c>
      <c r="I28" s="4">
        <f t="shared" si="6"/>
        <v>0</v>
      </c>
      <c r="J28">
        <f t="shared" si="6"/>
        <v>0</v>
      </c>
      <c r="K28">
        <f t="shared" ref="K28" si="44">K13*$C13</f>
        <v>0</v>
      </c>
      <c r="L28">
        <f t="shared" si="6"/>
        <v>0</v>
      </c>
      <c r="M28" s="4">
        <f t="shared" si="6"/>
        <v>0</v>
      </c>
      <c r="N28">
        <f t="shared" si="6"/>
        <v>0</v>
      </c>
      <c r="O28">
        <f t="shared" ref="O28" si="45">O13*$C13</f>
        <v>0</v>
      </c>
      <c r="P28" s="4">
        <f t="shared" si="6"/>
        <v>0</v>
      </c>
      <c r="Q28" s="4">
        <f t="shared" ref="Q28" si="46">Q13*$C13</f>
        <v>0</v>
      </c>
    </row>
    <row r="29" spans="1:17" x14ac:dyDescent="0.4">
      <c r="A29" t="str">
        <f t="shared" si="5"/>
        <v>inゼリー ENERGY</v>
      </c>
      <c r="F29" s="2">
        <f t="shared" si="6"/>
        <v>0</v>
      </c>
      <c r="G29">
        <f t="shared" ref="G29" si="47">G14*$C14</f>
        <v>180</v>
      </c>
      <c r="H29">
        <f t="shared" si="6"/>
        <v>0</v>
      </c>
      <c r="I29" s="4">
        <f t="shared" si="6"/>
        <v>0</v>
      </c>
      <c r="J29">
        <f t="shared" si="6"/>
        <v>0</v>
      </c>
      <c r="K29">
        <f t="shared" ref="K29" si="48">K14*$C14</f>
        <v>0</v>
      </c>
      <c r="L29">
        <f t="shared" si="6"/>
        <v>0</v>
      </c>
      <c r="M29" s="4">
        <f t="shared" si="6"/>
        <v>0</v>
      </c>
      <c r="N29">
        <f t="shared" si="6"/>
        <v>0</v>
      </c>
      <c r="O29">
        <f t="shared" ref="O29" si="49">O14*$C14</f>
        <v>0</v>
      </c>
      <c r="P29" s="4">
        <f t="shared" si="6"/>
        <v>0</v>
      </c>
      <c r="Q29" s="4">
        <f t="shared" ref="Q29" si="50">Q14*$C14</f>
        <v>0</v>
      </c>
    </row>
    <row r="30" spans="1:17" x14ac:dyDescent="0.4">
      <c r="A30" t="str">
        <f t="shared" si="5"/>
        <v>山小屋カレー （ご飯＋レトルトカレー）</v>
      </c>
      <c r="F30" s="2">
        <f t="shared" si="6"/>
        <v>0</v>
      </c>
      <c r="G30">
        <f t="shared" ref="G30" si="51">G15*$C15</f>
        <v>0</v>
      </c>
      <c r="H30">
        <f t="shared" si="6"/>
        <v>379</v>
      </c>
      <c r="I30" s="4">
        <f t="shared" si="6"/>
        <v>0</v>
      </c>
      <c r="J30">
        <f t="shared" si="6"/>
        <v>0</v>
      </c>
      <c r="K30">
        <f t="shared" ref="K30" si="52">K15*$C15</f>
        <v>0</v>
      </c>
      <c r="L30">
        <f t="shared" si="6"/>
        <v>379</v>
      </c>
      <c r="M30" s="4">
        <f t="shared" si="6"/>
        <v>0</v>
      </c>
      <c r="N30">
        <f t="shared" si="6"/>
        <v>0</v>
      </c>
      <c r="O30">
        <f t="shared" ref="O30" si="53">O15*$C15</f>
        <v>0</v>
      </c>
      <c r="P30" s="4">
        <f t="shared" si="6"/>
        <v>0</v>
      </c>
      <c r="Q30" s="4">
        <f t="shared" ref="Q30" si="54">Q15*$C15</f>
        <v>0</v>
      </c>
    </row>
    <row r="31" spans="1:17" x14ac:dyDescent="0.4">
      <c r="A31" s="1" t="s">
        <v>26</v>
      </c>
      <c r="B31" s="1"/>
      <c r="C31" s="1"/>
      <c r="D31" s="1"/>
      <c r="E31" s="1"/>
      <c r="F31" s="3">
        <f>SUM(F18:F30)</f>
        <v>608</v>
      </c>
      <c r="G31" s="1">
        <f>SUM(G18:G30)</f>
        <v>1276</v>
      </c>
      <c r="H31" s="1">
        <f t="shared" ref="H31:P31" si="55">SUM(H18:H30)</f>
        <v>887</v>
      </c>
      <c r="I31" s="5">
        <f t="shared" si="55"/>
        <v>555</v>
      </c>
      <c r="J31" s="1">
        <f t="shared" si="55"/>
        <v>547</v>
      </c>
      <c r="K31" s="1">
        <f t="shared" ref="K31" si="56">SUM(K18:K30)</f>
        <v>572</v>
      </c>
      <c r="L31" s="1">
        <f t="shared" si="55"/>
        <v>887</v>
      </c>
      <c r="M31" s="5">
        <f t="shared" si="55"/>
        <v>555</v>
      </c>
      <c r="N31" s="1">
        <f t="shared" si="55"/>
        <v>547</v>
      </c>
      <c r="O31" s="1">
        <f t="shared" ref="O31" si="57">SUM(O18:O30)</f>
        <v>357</v>
      </c>
      <c r="P31" s="5">
        <f t="shared" si="55"/>
        <v>336</v>
      </c>
      <c r="Q31" s="5">
        <f t="shared" ref="Q31" si="58">SUM(Q18:Q30)</f>
        <v>672</v>
      </c>
    </row>
    <row r="32" spans="1:17" x14ac:dyDescent="0.4">
      <c r="E32" t="s">
        <v>27</v>
      </c>
      <c r="F32" s="2"/>
      <c r="I32" s="6">
        <f>SUM(F31:I31)</f>
        <v>3326</v>
      </c>
      <c r="M32" s="6">
        <f>SUM(J31:M31)</f>
        <v>2561</v>
      </c>
      <c r="P32" s="4"/>
      <c r="Q32" s="4"/>
    </row>
    <row r="33" spans="1:17" x14ac:dyDescent="0.4">
      <c r="A33" t="s">
        <v>28</v>
      </c>
      <c r="F33" s="2"/>
      <c r="I33" s="4"/>
      <c r="M33" s="4"/>
      <c r="P33" s="4"/>
      <c r="Q33" s="4"/>
    </row>
    <row r="34" spans="1:17" x14ac:dyDescent="0.4">
      <c r="A34" t="str">
        <f>A3</f>
        <v>永谷園 フリーズドライご飯</v>
      </c>
      <c r="F34" s="2">
        <f>F3*$D3</f>
        <v>0</v>
      </c>
      <c r="G34">
        <f>G3*$D3</f>
        <v>0</v>
      </c>
      <c r="H34">
        <f t="shared" ref="H34:P34" si="59">H3*$D3</f>
        <v>0</v>
      </c>
      <c r="I34" s="4">
        <f t="shared" si="59"/>
        <v>7.1</v>
      </c>
      <c r="J34">
        <f t="shared" si="59"/>
        <v>0</v>
      </c>
      <c r="K34">
        <f t="shared" ref="K34" si="60">K3*$D3</f>
        <v>0</v>
      </c>
      <c r="L34">
        <f t="shared" si="59"/>
        <v>0</v>
      </c>
      <c r="M34" s="4">
        <f t="shared" si="59"/>
        <v>7.1</v>
      </c>
      <c r="N34">
        <f t="shared" si="59"/>
        <v>0</v>
      </c>
      <c r="O34">
        <f t="shared" ref="O34" si="61">O3*$D3</f>
        <v>0</v>
      </c>
      <c r="P34" s="4">
        <f t="shared" si="59"/>
        <v>0</v>
      </c>
      <c r="Q34" s="4">
        <f t="shared" ref="Q34" si="62">Q3*$D3</f>
        <v>0</v>
      </c>
    </row>
    <row r="35" spans="1:17" x14ac:dyDescent="0.4">
      <c r="A35" t="str">
        <f t="shared" ref="A35:A46" si="63">A4</f>
        <v>トップバリュ プロテインバー</v>
      </c>
      <c r="F35" s="2">
        <f t="shared" ref="F35:P46" si="64">F4*$D4</f>
        <v>0</v>
      </c>
      <c r="G35">
        <f t="shared" ref="G35" si="65">G4*$D4</f>
        <v>15</v>
      </c>
      <c r="H35">
        <f t="shared" si="64"/>
        <v>15</v>
      </c>
      <c r="I35" s="4">
        <f t="shared" si="64"/>
        <v>0</v>
      </c>
      <c r="J35">
        <f t="shared" si="64"/>
        <v>0</v>
      </c>
      <c r="K35">
        <f t="shared" ref="K35" si="66">K4*$D4</f>
        <v>15</v>
      </c>
      <c r="L35">
        <f t="shared" si="64"/>
        <v>15</v>
      </c>
      <c r="M35" s="4">
        <f t="shared" si="64"/>
        <v>0</v>
      </c>
      <c r="N35">
        <f t="shared" si="64"/>
        <v>0</v>
      </c>
      <c r="O35">
        <f t="shared" ref="O35" si="67">O4*$D4</f>
        <v>15</v>
      </c>
      <c r="P35" s="4">
        <f t="shared" si="64"/>
        <v>0</v>
      </c>
      <c r="Q35" s="4">
        <f t="shared" ref="Q35" si="68">Q4*$D4</f>
        <v>0</v>
      </c>
    </row>
    <row r="36" spans="1:17" x14ac:dyDescent="0.4">
      <c r="A36" t="str">
        <f t="shared" si="63"/>
        <v>トップバリュ プロテインブロック 1/2箱</v>
      </c>
      <c r="F36" s="2">
        <f t="shared" si="64"/>
        <v>0</v>
      </c>
      <c r="G36">
        <f t="shared" ref="G36" si="69">G5*$D5</f>
        <v>11</v>
      </c>
      <c r="H36">
        <f t="shared" si="64"/>
        <v>0</v>
      </c>
      <c r="I36" s="4">
        <f t="shared" si="64"/>
        <v>0</v>
      </c>
      <c r="J36">
        <f t="shared" si="64"/>
        <v>0</v>
      </c>
      <c r="K36">
        <f t="shared" ref="K36" si="70">K5*$D5</f>
        <v>11</v>
      </c>
      <c r="L36">
        <f t="shared" si="64"/>
        <v>0</v>
      </c>
      <c r="M36" s="4">
        <f t="shared" si="64"/>
        <v>0</v>
      </c>
      <c r="N36">
        <f t="shared" si="64"/>
        <v>0</v>
      </c>
      <c r="O36">
        <f t="shared" ref="O36" si="71">O5*$D5</f>
        <v>11</v>
      </c>
      <c r="P36" s="4">
        <f t="shared" si="64"/>
        <v>0</v>
      </c>
      <c r="Q36" s="4">
        <f t="shared" ref="Q36" si="72">Q5*$D5</f>
        <v>0</v>
      </c>
    </row>
    <row r="37" spans="1:17" x14ac:dyDescent="0.4">
      <c r="A37" t="str">
        <f t="shared" si="63"/>
        <v>バウムクーヘン</v>
      </c>
      <c r="F37" s="2">
        <f t="shared" si="64"/>
        <v>0</v>
      </c>
      <c r="G37">
        <f t="shared" ref="G37" si="73">G6*$D6</f>
        <v>0</v>
      </c>
      <c r="H37">
        <f t="shared" si="64"/>
        <v>4.3</v>
      </c>
      <c r="I37" s="4">
        <f t="shared" si="64"/>
        <v>0</v>
      </c>
      <c r="J37">
        <f t="shared" si="64"/>
        <v>4.3</v>
      </c>
      <c r="K37">
        <f t="shared" ref="K37" si="74">K6*$D6</f>
        <v>0</v>
      </c>
      <c r="L37">
        <f t="shared" si="64"/>
        <v>4.3</v>
      </c>
      <c r="M37" s="4">
        <f t="shared" si="64"/>
        <v>0</v>
      </c>
      <c r="N37">
        <f t="shared" si="64"/>
        <v>4.3</v>
      </c>
      <c r="O37">
        <f t="shared" ref="O37" si="75">O6*$D6</f>
        <v>0</v>
      </c>
      <c r="P37" s="4">
        <f t="shared" si="64"/>
        <v>4.3</v>
      </c>
      <c r="Q37" s="4">
        <f t="shared" ref="Q37" si="76">Q6*$D6</f>
        <v>8.6</v>
      </c>
    </row>
    <row r="38" spans="1:17" x14ac:dyDescent="0.4">
      <c r="A38" t="str">
        <f t="shared" si="63"/>
        <v>どら焼き</v>
      </c>
      <c r="F38" s="2">
        <f t="shared" si="64"/>
        <v>0</v>
      </c>
      <c r="G38">
        <f t="shared" ref="G38" si="77">G7*$D7</f>
        <v>4</v>
      </c>
      <c r="H38">
        <f t="shared" si="64"/>
        <v>0</v>
      </c>
      <c r="I38" s="4">
        <f t="shared" si="64"/>
        <v>4</v>
      </c>
      <c r="J38">
        <f t="shared" si="64"/>
        <v>0</v>
      </c>
      <c r="K38">
        <f t="shared" ref="K38" si="78">K7*$D7</f>
        <v>4</v>
      </c>
      <c r="L38">
        <f t="shared" si="64"/>
        <v>0</v>
      </c>
      <c r="M38" s="4">
        <f t="shared" si="64"/>
        <v>4</v>
      </c>
      <c r="N38">
        <f t="shared" si="64"/>
        <v>0</v>
      </c>
      <c r="O38">
        <f t="shared" ref="O38" si="79">O7*$D7</f>
        <v>0</v>
      </c>
      <c r="P38" s="4">
        <f t="shared" si="64"/>
        <v>0</v>
      </c>
      <c r="Q38" s="4">
        <f t="shared" ref="Q38" si="80">Q7*$D7</f>
        <v>0</v>
      </c>
    </row>
    <row r="39" spans="1:17" x14ac:dyDescent="0.4">
      <c r="A39" t="str">
        <f t="shared" si="63"/>
        <v>金城小倉羊羹</v>
      </c>
      <c r="F39" s="2">
        <f t="shared" si="64"/>
        <v>0</v>
      </c>
      <c r="G39">
        <f t="shared" ref="G39" si="81">G8*$D8</f>
        <v>4</v>
      </c>
      <c r="H39">
        <f t="shared" si="64"/>
        <v>0</v>
      </c>
      <c r="I39" s="4">
        <f t="shared" si="64"/>
        <v>0</v>
      </c>
      <c r="J39">
        <f t="shared" si="64"/>
        <v>0</v>
      </c>
      <c r="K39">
        <f t="shared" ref="K39" si="82">K8*$D8</f>
        <v>0</v>
      </c>
      <c r="L39">
        <f t="shared" si="64"/>
        <v>0</v>
      </c>
      <c r="M39" s="4">
        <f t="shared" si="64"/>
        <v>0</v>
      </c>
      <c r="N39">
        <f t="shared" si="64"/>
        <v>0</v>
      </c>
      <c r="O39">
        <f t="shared" ref="O39" si="83">O8*$D8</f>
        <v>0</v>
      </c>
      <c r="P39" s="4">
        <f t="shared" si="64"/>
        <v>0</v>
      </c>
      <c r="Q39" s="4">
        <f t="shared" ref="Q39" si="84">Q8*$D8</f>
        <v>0</v>
      </c>
    </row>
    <row r="40" spans="1:17" x14ac:dyDescent="0.4">
      <c r="A40" t="str">
        <f t="shared" si="63"/>
        <v>トップバリュ プロテイングラノーラ</v>
      </c>
      <c r="F40" s="2">
        <f t="shared" si="64"/>
        <v>0</v>
      </c>
      <c r="G40">
        <f t="shared" ref="G40" si="85">G9*$D9</f>
        <v>0</v>
      </c>
      <c r="H40">
        <f t="shared" si="64"/>
        <v>0</v>
      </c>
      <c r="I40" s="4">
        <f t="shared" si="64"/>
        <v>0</v>
      </c>
      <c r="J40">
        <f t="shared" si="64"/>
        <v>13.5</v>
      </c>
      <c r="K40">
        <f t="shared" ref="K40" si="86">K9*$D9</f>
        <v>0</v>
      </c>
      <c r="L40">
        <f t="shared" si="64"/>
        <v>0</v>
      </c>
      <c r="M40" s="4">
        <f t="shared" si="64"/>
        <v>0</v>
      </c>
      <c r="N40">
        <f t="shared" si="64"/>
        <v>13.5</v>
      </c>
      <c r="O40">
        <f t="shared" ref="O40" si="87">O9*$D9</f>
        <v>0</v>
      </c>
      <c r="P40" s="4">
        <f t="shared" si="64"/>
        <v>0</v>
      </c>
      <c r="Q40" s="4">
        <f t="shared" ref="Q40" si="88">Q9*$D9</f>
        <v>0</v>
      </c>
    </row>
    <row r="41" spans="1:17" x14ac:dyDescent="0.4">
      <c r="A41" t="str">
        <f t="shared" si="63"/>
        <v>コンビニおにぎり</v>
      </c>
      <c r="F41" s="2">
        <f t="shared" si="64"/>
        <v>3</v>
      </c>
      <c r="G41">
        <f t="shared" ref="G41" si="89">G10*$D10</f>
        <v>0</v>
      </c>
      <c r="H41">
        <f t="shared" si="64"/>
        <v>0</v>
      </c>
      <c r="I41" s="4">
        <f t="shared" si="64"/>
        <v>0</v>
      </c>
      <c r="J41">
        <f t="shared" si="64"/>
        <v>0</v>
      </c>
      <c r="K41">
        <f t="shared" ref="K41" si="90">K10*$D10</f>
        <v>0</v>
      </c>
      <c r="L41">
        <f t="shared" si="64"/>
        <v>0</v>
      </c>
      <c r="M41" s="4">
        <f t="shared" si="64"/>
        <v>0</v>
      </c>
      <c r="N41">
        <f t="shared" si="64"/>
        <v>0</v>
      </c>
      <c r="O41">
        <f t="shared" ref="O41" si="91">O10*$D10</f>
        <v>0</v>
      </c>
      <c r="P41" s="4">
        <f t="shared" si="64"/>
        <v>0</v>
      </c>
      <c r="Q41" s="4">
        <f t="shared" ref="Q41" si="92">Q10*$D10</f>
        <v>0</v>
      </c>
    </row>
    <row r="42" spans="1:17" x14ac:dyDescent="0.4">
      <c r="A42" t="str">
        <f t="shared" si="63"/>
        <v>山崎 ふっくらバーガー</v>
      </c>
      <c r="F42" s="2">
        <f t="shared" si="64"/>
        <v>17.3</v>
      </c>
      <c r="G42">
        <f t="shared" ref="G42" si="93">G11*$D11</f>
        <v>0</v>
      </c>
      <c r="H42">
        <f t="shared" si="64"/>
        <v>0</v>
      </c>
      <c r="I42" s="4">
        <f t="shared" si="64"/>
        <v>0</v>
      </c>
      <c r="J42">
        <f t="shared" si="64"/>
        <v>0</v>
      </c>
      <c r="K42">
        <f t="shared" ref="K42" si="94">K11*$D11</f>
        <v>0</v>
      </c>
      <c r="L42">
        <f t="shared" si="64"/>
        <v>0</v>
      </c>
      <c r="M42" s="4">
        <f t="shared" si="64"/>
        <v>0</v>
      </c>
      <c r="N42">
        <f t="shared" si="64"/>
        <v>0</v>
      </c>
      <c r="O42">
        <f t="shared" ref="O42" si="95">O11*$D11</f>
        <v>0</v>
      </c>
      <c r="P42" s="4">
        <f t="shared" si="64"/>
        <v>0</v>
      </c>
      <c r="Q42" s="4">
        <f t="shared" ref="Q42" si="96">Q11*$D11</f>
        <v>0</v>
      </c>
    </row>
    <row r="43" spans="1:17" x14ac:dyDescent="0.4">
      <c r="A43" t="str">
        <f t="shared" si="63"/>
        <v>ニッポンハム サラダチキン3パック</v>
      </c>
      <c r="F43" s="2">
        <f t="shared" si="64"/>
        <v>0</v>
      </c>
      <c r="G43">
        <f t="shared" ref="G43" si="97">G12*$D12</f>
        <v>0</v>
      </c>
      <c r="H43">
        <f t="shared" si="64"/>
        <v>0</v>
      </c>
      <c r="I43" s="4">
        <f t="shared" si="64"/>
        <v>0</v>
      </c>
      <c r="J43">
        <f t="shared" si="64"/>
        <v>0</v>
      </c>
      <c r="K43">
        <f t="shared" ref="K43" si="98">K12*$D12</f>
        <v>0</v>
      </c>
      <c r="L43">
        <f t="shared" si="64"/>
        <v>0</v>
      </c>
      <c r="M43" s="4">
        <f t="shared" si="64"/>
        <v>0</v>
      </c>
      <c r="N43">
        <f t="shared" si="64"/>
        <v>0</v>
      </c>
      <c r="O43">
        <f t="shared" ref="O43" si="99">O12*$D12</f>
        <v>0</v>
      </c>
      <c r="P43" s="4">
        <f t="shared" si="64"/>
        <v>0</v>
      </c>
      <c r="Q43" s="4">
        <f t="shared" ref="Q43" si="100">Q12*$D12</f>
        <v>0</v>
      </c>
    </row>
    <row r="44" spans="1:17" x14ac:dyDescent="0.4">
      <c r="A44" t="str">
        <f t="shared" si="63"/>
        <v>アミノバイタル ゼリー マルチエネルギー</v>
      </c>
      <c r="F44" s="2">
        <f t="shared" si="64"/>
        <v>0</v>
      </c>
      <c r="G44">
        <f t="shared" ref="G44" si="101">G13*$D13</f>
        <v>1.5</v>
      </c>
      <c r="H44">
        <f t="shared" si="64"/>
        <v>0</v>
      </c>
      <c r="I44" s="4">
        <f t="shared" si="64"/>
        <v>0</v>
      </c>
      <c r="J44">
        <f t="shared" si="64"/>
        <v>0</v>
      </c>
      <c r="K44">
        <f t="shared" ref="K44" si="102">K13*$D13</f>
        <v>0</v>
      </c>
      <c r="L44">
        <f t="shared" si="64"/>
        <v>0</v>
      </c>
      <c r="M44" s="4">
        <f t="shared" si="64"/>
        <v>0</v>
      </c>
      <c r="N44">
        <f t="shared" si="64"/>
        <v>0</v>
      </c>
      <c r="O44">
        <f t="shared" ref="O44" si="103">O13*$D13</f>
        <v>0</v>
      </c>
      <c r="P44" s="4">
        <f t="shared" si="64"/>
        <v>0</v>
      </c>
      <c r="Q44" s="4">
        <f t="shared" ref="Q44" si="104">Q13*$D13</f>
        <v>0</v>
      </c>
    </row>
    <row r="45" spans="1:17" x14ac:dyDescent="0.4">
      <c r="A45" t="str">
        <f t="shared" si="63"/>
        <v>inゼリー ENERGY</v>
      </c>
      <c r="F45" s="2">
        <f t="shared" si="64"/>
        <v>0</v>
      </c>
      <c r="G45">
        <f t="shared" ref="G45" si="105">G14*$D14</f>
        <v>0</v>
      </c>
      <c r="H45">
        <f t="shared" si="64"/>
        <v>0</v>
      </c>
      <c r="I45" s="4">
        <f t="shared" si="64"/>
        <v>0</v>
      </c>
      <c r="J45">
        <f t="shared" si="64"/>
        <v>0</v>
      </c>
      <c r="K45">
        <f t="shared" ref="K45" si="106">K14*$D14</f>
        <v>0</v>
      </c>
      <c r="L45">
        <f t="shared" si="64"/>
        <v>0</v>
      </c>
      <c r="M45" s="4">
        <f t="shared" si="64"/>
        <v>0</v>
      </c>
      <c r="N45">
        <f t="shared" si="64"/>
        <v>0</v>
      </c>
      <c r="O45">
        <f t="shared" ref="O45" si="107">O14*$D14</f>
        <v>0</v>
      </c>
      <c r="P45" s="4">
        <f t="shared" si="64"/>
        <v>0</v>
      </c>
      <c r="Q45" s="4">
        <f t="shared" ref="Q45" si="108">Q14*$D14</f>
        <v>0</v>
      </c>
    </row>
    <row r="46" spans="1:17" x14ac:dyDescent="0.4">
      <c r="A46" t="str">
        <f t="shared" si="63"/>
        <v>山小屋カレー （ご飯＋レトルトカレー）</v>
      </c>
      <c r="F46" s="2">
        <f t="shared" si="64"/>
        <v>0</v>
      </c>
      <c r="G46">
        <f t="shared" ref="G46" si="109">G15*$D15</f>
        <v>0</v>
      </c>
      <c r="H46">
        <f t="shared" si="64"/>
        <v>6.5</v>
      </c>
      <c r="I46" s="4">
        <f t="shared" si="64"/>
        <v>0</v>
      </c>
      <c r="J46">
        <f t="shared" si="64"/>
        <v>0</v>
      </c>
      <c r="K46">
        <f t="shared" ref="K46" si="110">K15*$D15</f>
        <v>0</v>
      </c>
      <c r="L46">
        <f t="shared" si="64"/>
        <v>6.5</v>
      </c>
      <c r="M46" s="4">
        <f t="shared" si="64"/>
        <v>0</v>
      </c>
      <c r="N46">
        <f t="shared" si="64"/>
        <v>0</v>
      </c>
      <c r="O46">
        <f t="shared" ref="O46" si="111">O15*$D15</f>
        <v>0</v>
      </c>
      <c r="P46" s="4">
        <f t="shared" si="64"/>
        <v>0</v>
      </c>
      <c r="Q46" s="4">
        <f t="shared" ref="Q46" si="112">Q15*$D15</f>
        <v>0</v>
      </c>
    </row>
    <row r="47" spans="1:17" x14ac:dyDescent="0.4">
      <c r="A47" t="s">
        <v>26</v>
      </c>
      <c r="F47" s="3">
        <f>SUM(F34:F46)</f>
        <v>20.3</v>
      </c>
      <c r="G47" s="1">
        <f>SUM(G34:G46)</f>
        <v>35.5</v>
      </c>
      <c r="H47" s="1">
        <f t="shared" ref="H47:P47" si="113">SUM(H34:H46)</f>
        <v>25.8</v>
      </c>
      <c r="I47" s="5">
        <f t="shared" si="113"/>
        <v>11.1</v>
      </c>
      <c r="J47" s="1">
        <f t="shared" si="113"/>
        <v>17.8</v>
      </c>
      <c r="K47" s="1">
        <f t="shared" ref="K47" si="114">SUM(K34:K46)</f>
        <v>30</v>
      </c>
      <c r="L47" s="1">
        <f t="shared" si="113"/>
        <v>25.8</v>
      </c>
      <c r="M47" s="5">
        <f t="shared" si="113"/>
        <v>11.1</v>
      </c>
      <c r="N47" s="1">
        <f t="shared" si="113"/>
        <v>17.8</v>
      </c>
      <c r="O47" s="1">
        <f t="shared" ref="O47" si="115">SUM(O34:O46)</f>
        <v>26</v>
      </c>
      <c r="P47" s="5">
        <f t="shared" si="113"/>
        <v>4.3</v>
      </c>
      <c r="Q47" s="5">
        <f t="shared" ref="Q47" si="116">SUM(Q34:Q46)</f>
        <v>8.6</v>
      </c>
    </row>
    <row r="48" spans="1:17" x14ac:dyDescent="0.4">
      <c r="F48" s="2"/>
      <c r="I48" s="4"/>
      <c r="M48" s="4"/>
      <c r="P48" s="4"/>
      <c r="Q48" s="4"/>
    </row>
    <row r="49" spans="1:17" x14ac:dyDescent="0.4">
      <c r="A49" t="s">
        <v>29</v>
      </c>
      <c r="E49" t="s">
        <v>30</v>
      </c>
      <c r="F49" s="2"/>
      <c r="I49" s="4"/>
      <c r="M49" s="4"/>
      <c r="P49" s="4"/>
      <c r="Q49" s="4"/>
    </row>
    <row r="50" spans="1:17" x14ac:dyDescent="0.4">
      <c r="A50" t="str">
        <f>A3</f>
        <v>永谷園 フリーズドライご飯</v>
      </c>
      <c r="F50" s="2">
        <f>F3*$B3</f>
        <v>0</v>
      </c>
      <c r="G50">
        <f>G3*$B3</f>
        <v>0</v>
      </c>
      <c r="H50">
        <f t="shared" ref="H50:P50" si="117">H3*$B3</f>
        <v>0</v>
      </c>
      <c r="I50" s="4">
        <f t="shared" si="117"/>
        <v>100</v>
      </c>
      <c r="J50">
        <f t="shared" si="117"/>
        <v>0</v>
      </c>
      <c r="K50">
        <f t="shared" ref="K50" si="118">K3*$B3</f>
        <v>0</v>
      </c>
      <c r="L50">
        <f t="shared" si="117"/>
        <v>0</v>
      </c>
      <c r="M50" s="4">
        <f t="shared" si="117"/>
        <v>100</v>
      </c>
      <c r="N50">
        <f t="shared" si="117"/>
        <v>0</v>
      </c>
      <c r="O50">
        <f t="shared" ref="O50" si="119">O3*$B3</f>
        <v>0</v>
      </c>
      <c r="P50" s="4">
        <f t="shared" si="117"/>
        <v>0</v>
      </c>
      <c r="Q50" s="4">
        <f t="shared" ref="Q50" si="120">Q3*$B3</f>
        <v>0</v>
      </c>
    </row>
    <row r="51" spans="1:17" x14ac:dyDescent="0.4">
      <c r="A51" t="str">
        <f t="shared" ref="A51:A62" si="121">A4</f>
        <v>トップバリュ プロテインバー</v>
      </c>
      <c r="F51" s="2">
        <f t="shared" ref="F51:P62" si="122">F4*$B4</f>
        <v>0</v>
      </c>
      <c r="G51">
        <f t="shared" ref="G51" si="123">G4*$B4</f>
        <v>30</v>
      </c>
      <c r="H51">
        <f t="shared" si="122"/>
        <v>30</v>
      </c>
      <c r="I51" s="4">
        <f t="shared" si="122"/>
        <v>0</v>
      </c>
      <c r="J51">
        <f t="shared" si="122"/>
        <v>0</v>
      </c>
      <c r="K51">
        <f t="shared" ref="K51" si="124">K4*$B4</f>
        <v>30</v>
      </c>
      <c r="L51">
        <f t="shared" si="122"/>
        <v>30</v>
      </c>
      <c r="M51" s="4">
        <f t="shared" si="122"/>
        <v>0</v>
      </c>
      <c r="N51">
        <f t="shared" si="122"/>
        <v>0</v>
      </c>
      <c r="O51">
        <f t="shared" ref="O51" si="125">O4*$B4</f>
        <v>30</v>
      </c>
      <c r="P51" s="4">
        <f t="shared" si="122"/>
        <v>0</v>
      </c>
      <c r="Q51" s="4">
        <f t="shared" ref="Q51" si="126">Q4*$B4</f>
        <v>0</v>
      </c>
    </row>
    <row r="52" spans="1:17" x14ac:dyDescent="0.4">
      <c r="A52" t="str">
        <f t="shared" si="121"/>
        <v>トップバリュ プロテインブロック 1/2箱</v>
      </c>
      <c r="F52" s="2">
        <f t="shared" si="122"/>
        <v>0</v>
      </c>
      <c r="G52">
        <f t="shared" ref="G52" si="127">G5*$B5</f>
        <v>49</v>
      </c>
      <c r="H52">
        <f t="shared" si="122"/>
        <v>0</v>
      </c>
      <c r="I52" s="4">
        <f t="shared" si="122"/>
        <v>0</v>
      </c>
      <c r="J52">
        <f t="shared" si="122"/>
        <v>0</v>
      </c>
      <c r="K52">
        <f t="shared" ref="K52" si="128">K5*$B5</f>
        <v>49</v>
      </c>
      <c r="L52">
        <f t="shared" si="122"/>
        <v>0</v>
      </c>
      <c r="M52" s="4">
        <f t="shared" si="122"/>
        <v>0</v>
      </c>
      <c r="N52">
        <f t="shared" si="122"/>
        <v>0</v>
      </c>
      <c r="O52">
        <f t="shared" ref="O52" si="129">O5*$B5</f>
        <v>49</v>
      </c>
      <c r="P52" s="4">
        <f t="shared" si="122"/>
        <v>0</v>
      </c>
      <c r="Q52" s="4">
        <f t="shared" ref="Q52" si="130">Q5*$B5</f>
        <v>0</v>
      </c>
    </row>
    <row r="53" spans="1:17" x14ac:dyDescent="0.4">
      <c r="A53" t="str">
        <f t="shared" si="121"/>
        <v>バウムクーヘン</v>
      </c>
      <c r="F53" s="2">
        <f t="shared" si="122"/>
        <v>0</v>
      </c>
      <c r="G53">
        <f t="shared" ref="G53" si="131">G6*$B6</f>
        <v>0</v>
      </c>
      <c r="H53">
        <f t="shared" si="122"/>
        <v>80</v>
      </c>
      <c r="I53" s="4">
        <f t="shared" si="122"/>
        <v>0</v>
      </c>
      <c r="J53">
        <f t="shared" si="122"/>
        <v>80</v>
      </c>
      <c r="K53">
        <f t="shared" ref="K53" si="132">K6*$B6</f>
        <v>0</v>
      </c>
      <c r="L53">
        <f t="shared" si="122"/>
        <v>80</v>
      </c>
      <c r="M53" s="4">
        <f t="shared" si="122"/>
        <v>0</v>
      </c>
      <c r="N53">
        <f t="shared" si="122"/>
        <v>80</v>
      </c>
      <c r="O53">
        <f t="shared" ref="O53" si="133">O6*$B6</f>
        <v>0</v>
      </c>
      <c r="P53" s="4">
        <f t="shared" si="122"/>
        <v>80</v>
      </c>
      <c r="Q53" s="4">
        <f t="shared" ref="Q53" si="134">Q6*$B6</f>
        <v>160</v>
      </c>
    </row>
    <row r="54" spans="1:17" x14ac:dyDescent="0.4">
      <c r="A54" t="str">
        <f t="shared" si="121"/>
        <v>どら焼き</v>
      </c>
      <c r="F54" s="2">
        <f t="shared" si="122"/>
        <v>0</v>
      </c>
      <c r="G54">
        <f t="shared" ref="G54" si="135">G7*$B7</f>
        <v>80</v>
      </c>
      <c r="H54">
        <f t="shared" si="122"/>
        <v>0</v>
      </c>
      <c r="I54" s="4">
        <f t="shared" si="122"/>
        <v>80</v>
      </c>
      <c r="J54">
        <f t="shared" si="122"/>
        <v>0</v>
      </c>
      <c r="K54">
        <f t="shared" ref="K54" si="136">K7*$B7</f>
        <v>80</v>
      </c>
      <c r="L54">
        <f t="shared" si="122"/>
        <v>0</v>
      </c>
      <c r="M54" s="4">
        <f t="shared" si="122"/>
        <v>80</v>
      </c>
      <c r="N54">
        <f t="shared" si="122"/>
        <v>0</v>
      </c>
      <c r="O54">
        <f t="shared" ref="O54" si="137">O7*$B7</f>
        <v>0</v>
      </c>
      <c r="P54" s="4">
        <f t="shared" si="122"/>
        <v>0</v>
      </c>
      <c r="Q54" s="4">
        <f t="shared" ref="Q54" si="138">Q7*$B7</f>
        <v>0</v>
      </c>
    </row>
    <row r="55" spans="1:17" x14ac:dyDescent="0.4">
      <c r="A55" t="str">
        <f t="shared" si="121"/>
        <v>金城小倉羊羹</v>
      </c>
      <c r="F55" s="2">
        <f t="shared" si="122"/>
        <v>0</v>
      </c>
      <c r="G55">
        <f t="shared" ref="G55" si="139">G8*$B8</f>
        <v>130</v>
      </c>
      <c r="H55">
        <f t="shared" si="122"/>
        <v>0</v>
      </c>
      <c r="I55" s="4">
        <f t="shared" si="122"/>
        <v>0</v>
      </c>
      <c r="J55">
        <f t="shared" si="122"/>
        <v>0</v>
      </c>
      <c r="K55">
        <f t="shared" ref="K55" si="140">K8*$B8</f>
        <v>0</v>
      </c>
      <c r="L55">
        <f t="shared" si="122"/>
        <v>0</v>
      </c>
      <c r="M55" s="4">
        <f t="shared" si="122"/>
        <v>0</v>
      </c>
      <c r="N55">
        <f t="shared" si="122"/>
        <v>0</v>
      </c>
      <c r="O55">
        <f t="shared" ref="O55" si="141">O8*$B8</f>
        <v>0</v>
      </c>
      <c r="P55" s="4">
        <f t="shared" si="122"/>
        <v>0</v>
      </c>
      <c r="Q55" s="4">
        <f t="shared" ref="Q55" si="142">Q8*$B8</f>
        <v>0</v>
      </c>
    </row>
    <row r="56" spans="1:17" x14ac:dyDescent="0.4">
      <c r="A56" t="str">
        <f t="shared" si="121"/>
        <v>トップバリュ プロテイングラノーラ</v>
      </c>
      <c r="F56" s="2">
        <f t="shared" si="122"/>
        <v>0</v>
      </c>
      <c r="G56">
        <f t="shared" ref="G56" si="143">G9*$B9</f>
        <v>0</v>
      </c>
      <c r="H56">
        <f t="shared" si="122"/>
        <v>0</v>
      </c>
      <c r="I56" s="4">
        <f t="shared" si="122"/>
        <v>0</v>
      </c>
      <c r="J56">
        <f t="shared" si="122"/>
        <v>50</v>
      </c>
      <c r="K56">
        <f t="shared" ref="K56" si="144">K9*$B9</f>
        <v>0</v>
      </c>
      <c r="L56">
        <f t="shared" si="122"/>
        <v>0</v>
      </c>
      <c r="M56" s="4">
        <f t="shared" si="122"/>
        <v>0</v>
      </c>
      <c r="N56">
        <f t="shared" si="122"/>
        <v>50</v>
      </c>
      <c r="O56">
        <f t="shared" ref="O56" si="145">O9*$B9</f>
        <v>0</v>
      </c>
      <c r="P56" s="4">
        <f t="shared" si="122"/>
        <v>0</v>
      </c>
      <c r="Q56" s="4">
        <f t="shared" ref="Q56" si="146">Q9*$B9</f>
        <v>0</v>
      </c>
    </row>
    <row r="57" spans="1:17" x14ac:dyDescent="0.4">
      <c r="A57" t="str">
        <f t="shared" si="121"/>
        <v>コンビニおにぎり</v>
      </c>
      <c r="F57" s="2">
        <f t="shared" si="122"/>
        <v>120</v>
      </c>
      <c r="G57">
        <f t="shared" ref="G57" si="147">G10*$B10</f>
        <v>0</v>
      </c>
      <c r="H57">
        <f t="shared" si="122"/>
        <v>0</v>
      </c>
      <c r="I57" s="4">
        <f t="shared" si="122"/>
        <v>0</v>
      </c>
      <c r="J57">
        <f t="shared" si="122"/>
        <v>0</v>
      </c>
      <c r="K57">
        <f t="shared" ref="K57" si="148">K10*$B10</f>
        <v>0</v>
      </c>
      <c r="L57">
        <f t="shared" si="122"/>
        <v>0</v>
      </c>
      <c r="M57" s="4">
        <f t="shared" si="122"/>
        <v>0</v>
      </c>
      <c r="N57">
        <f t="shared" si="122"/>
        <v>0</v>
      </c>
      <c r="O57">
        <f t="shared" ref="O57" si="149">O10*$B10</f>
        <v>0</v>
      </c>
      <c r="P57" s="4">
        <f t="shared" si="122"/>
        <v>0</v>
      </c>
      <c r="Q57" s="4">
        <f t="shared" ref="Q57" si="150">Q10*$B10</f>
        <v>0</v>
      </c>
    </row>
    <row r="58" spans="1:17" x14ac:dyDescent="0.4">
      <c r="A58" t="str">
        <f t="shared" si="121"/>
        <v>山崎 ふっくらバーガー</v>
      </c>
      <c r="F58" s="2">
        <f t="shared" si="122"/>
        <v>160</v>
      </c>
      <c r="G58">
        <f t="shared" ref="G58" si="151">G11*$B11</f>
        <v>0</v>
      </c>
      <c r="H58">
        <f t="shared" si="122"/>
        <v>0</v>
      </c>
      <c r="I58" s="4">
        <f t="shared" si="122"/>
        <v>0</v>
      </c>
      <c r="J58">
        <f t="shared" si="122"/>
        <v>0</v>
      </c>
      <c r="K58">
        <f t="shared" ref="K58" si="152">K11*$B11</f>
        <v>0</v>
      </c>
      <c r="L58">
        <f t="shared" si="122"/>
        <v>0</v>
      </c>
      <c r="M58" s="4">
        <f t="shared" si="122"/>
        <v>0</v>
      </c>
      <c r="N58">
        <f t="shared" si="122"/>
        <v>0</v>
      </c>
      <c r="O58">
        <f t="shared" ref="O58" si="153">O11*$B11</f>
        <v>0</v>
      </c>
      <c r="P58" s="4">
        <f t="shared" si="122"/>
        <v>0</v>
      </c>
      <c r="Q58" s="4">
        <f t="shared" ref="Q58" si="154">Q11*$B11</f>
        <v>0</v>
      </c>
    </row>
    <row r="59" spans="1:17" x14ac:dyDescent="0.4">
      <c r="A59" t="str">
        <f t="shared" si="121"/>
        <v>ニッポンハム サラダチキン3パック</v>
      </c>
      <c r="F59" s="2">
        <f t="shared" si="122"/>
        <v>0</v>
      </c>
      <c r="G59">
        <f t="shared" ref="G59" si="155">G12*$B12</f>
        <v>0</v>
      </c>
      <c r="H59">
        <f t="shared" si="122"/>
        <v>0</v>
      </c>
      <c r="I59" s="4">
        <f t="shared" si="122"/>
        <v>0</v>
      </c>
      <c r="J59">
        <f t="shared" si="122"/>
        <v>0</v>
      </c>
      <c r="K59">
        <f t="shared" ref="K59" si="156">K12*$B12</f>
        <v>0</v>
      </c>
      <c r="L59">
        <f t="shared" si="122"/>
        <v>0</v>
      </c>
      <c r="M59" s="4">
        <f t="shared" si="122"/>
        <v>0</v>
      </c>
      <c r="N59">
        <f t="shared" si="122"/>
        <v>0</v>
      </c>
      <c r="O59">
        <f t="shared" ref="O59" si="157">O12*$B12</f>
        <v>0</v>
      </c>
      <c r="P59" s="4">
        <f t="shared" si="122"/>
        <v>0</v>
      </c>
      <c r="Q59" s="4">
        <f t="shared" ref="Q59" si="158">Q12*$B12</f>
        <v>0</v>
      </c>
    </row>
    <row r="60" spans="1:17" x14ac:dyDescent="0.4">
      <c r="A60" t="str">
        <f t="shared" si="121"/>
        <v>アミノバイタル ゼリー マルチエネルギー</v>
      </c>
      <c r="F60" s="2">
        <f t="shared" si="122"/>
        <v>0</v>
      </c>
      <c r="G60">
        <f t="shared" ref="G60" si="159">G13*$B13</f>
        <v>180</v>
      </c>
      <c r="H60">
        <f t="shared" si="122"/>
        <v>0</v>
      </c>
      <c r="I60" s="4">
        <f t="shared" si="122"/>
        <v>0</v>
      </c>
      <c r="J60">
        <f t="shared" si="122"/>
        <v>0</v>
      </c>
      <c r="K60">
        <f t="shared" ref="K60" si="160">K13*$B13</f>
        <v>0</v>
      </c>
      <c r="L60">
        <f t="shared" si="122"/>
        <v>0</v>
      </c>
      <c r="M60" s="4">
        <f t="shared" si="122"/>
        <v>0</v>
      </c>
      <c r="N60">
        <f t="shared" si="122"/>
        <v>0</v>
      </c>
      <c r="O60">
        <f t="shared" ref="O60" si="161">O13*$B13</f>
        <v>0</v>
      </c>
      <c r="P60" s="4">
        <f t="shared" si="122"/>
        <v>0</v>
      </c>
      <c r="Q60" s="4">
        <f t="shared" ref="Q60" si="162">Q13*$B13</f>
        <v>0</v>
      </c>
    </row>
    <row r="61" spans="1:17" x14ac:dyDescent="0.4">
      <c r="A61" t="str">
        <f t="shared" si="121"/>
        <v>inゼリー ENERGY</v>
      </c>
      <c r="F61" s="2">
        <f t="shared" si="122"/>
        <v>0</v>
      </c>
      <c r="G61">
        <f t="shared" ref="G61" si="163">G14*$B14</f>
        <v>180</v>
      </c>
      <c r="H61">
        <f t="shared" si="122"/>
        <v>0</v>
      </c>
      <c r="I61" s="4">
        <f t="shared" si="122"/>
        <v>0</v>
      </c>
      <c r="J61">
        <f t="shared" si="122"/>
        <v>0</v>
      </c>
      <c r="K61">
        <f t="shared" ref="K61" si="164">K14*$B14</f>
        <v>0</v>
      </c>
      <c r="L61">
        <f t="shared" si="122"/>
        <v>0</v>
      </c>
      <c r="M61" s="4">
        <f t="shared" si="122"/>
        <v>0</v>
      </c>
      <c r="N61">
        <f t="shared" si="122"/>
        <v>0</v>
      </c>
      <c r="O61">
        <f t="shared" ref="O61" si="165">O14*$B14</f>
        <v>0</v>
      </c>
      <c r="P61" s="4">
        <f t="shared" si="122"/>
        <v>0</v>
      </c>
      <c r="Q61" s="4">
        <f t="shared" ref="Q61" si="166">Q14*$B14</f>
        <v>0</v>
      </c>
    </row>
    <row r="62" spans="1:17" x14ac:dyDescent="0.4">
      <c r="A62" t="str">
        <f t="shared" si="121"/>
        <v>山小屋カレー （ご飯＋レトルトカレー）</v>
      </c>
      <c r="F62" s="2">
        <f t="shared" si="122"/>
        <v>0</v>
      </c>
      <c r="G62">
        <f t="shared" ref="G62" si="167">G15*$B15</f>
        <v>0</v>
      </c>
      <c r="H62">
        <f t="shared" si="122"/>
        <v>0</v>
      </c>
      <c r="I62" s="4">
        <f t="shared" si="122"/>
        <v>0</v>
      </c>
      <c r="J62">
        <f t="shared" si="122"/>
        <v>0</v>
      </c>
      <c r="K62">
        <f t="shared" ref="K62" si="168">K15*$B15</f>
        <v>0</v>
      </c>
      <c r="L62">
        <f t="shared" si="122"/>
        <v>0</v>
      </c>
      <c r="M62" s="4">
        <f t="shared" si="122"/>
        <v>0</v>
      </c>
      <c r="N62">
        <f t="shared" si="122"/>
        <v>0</v>
      </c>
      <c r="O62">
        <f t="shared" ref="O62" si="169">O15*$B15</f>
        <v>0</v>
      </c>
      <c r="P62" s="4">
        <f t="shared" si="122"/>
        <v>0</v>
      </c>
      <c r="Q62" s="4">
        <f t="shared" ref="Q62" si="170">Q15*$B15</f>
        <v>0</v>
      </c>
    </row>
    <row r="63" spans="1:17" x14ac:dyDescent="0.4">
      <c r="D63" t="s">
        <v>31</v>
      </c>
      <c r="E63" s="7">
        <f>SUM(F63:Q63)</f>
        <v>2247</v>
      </c>
      <c r="F63" s="3">
        <f>SUM(F50:F62)</f>
        <v>280</v>
      </c>
      <c r="G63" s="1">
        <f>SUM(G50:G62)</f>
        <v>649</v>
      </c>
      <c r="H63" s="1">
        <f t="shared" ref="H63:P63" si="171">SUM(H50:H62)</f>
        <v>110</v>
      </c>
      <c r="I63" s="5">
        <f t="shared" si="171"/>
        <v>180</v>
      </c>
      <c r="J63" s="1">
        <f t="shared" si="171"/>
        <v>130</v>
      </c>
      <c r="K63" s="1">
        <f t="shared" ref="K63" si="172">SUM(K50:K62)</f>
        <v>159</v>
      </c>
      <c r="L63" s="1">
        <f t="shared" si="171"/>
        <v>110</v>
      </c>
      <c r="M63" s="5">
        <f t="shared" si="171"/>
        <v>180</v>
      </c>
      <c r="N63" s="1">
        <f t="shared" si="171"/>
        <v>130</v>
      </c>
      <c r="O63" s="1">
        <f t="shared" ref="O63" si="173">SUM(O50:O62)</f>
        <v>79</v>
      </c>
      <c r="P63" s="5">
        <f t="shared" si="171"/>
        <v>80</v>
      </c>
      <c r="Q63" s="5">
        <f t="shared" ref="Q63" si="174">SUM(Q50:Q62)</f>
        <v>160</v>
      </c>
    </row>
    <row r="64" spans="1:17" x14ac:dyDescent="0.4">
      <c r="D64" t="s">
        <v>32</v>
      </c>
      <c r="F64" s="9"/>
      <c r="G64" s="8">
        <f>E63-F63</f>
        <v>1967</v>
      </c>
      <c r="H64" s="8">
        <f>G64-G63</f>
        <v>1318</v>
      </c>
      <c r="I64" s="8">
        <f t="shared" ref="I64:Q64" si="175">H64-H63</f>
        <v>1208</v>
      </c>
      <c r="J64" s="8">
        <f t="shared" si="175"/>
        <v>1028</v>
      </c>
      <c r="K64" s="8">
        <f t="shared" si="175"/>
        <v>898</v>
      </c>
      <c r="L64" s="8">
        <f t="shared" si="175"/>
        <v>739</v>
      </c>
      <c r="M64" s="8">
        <f t="shared" si="175"/>
        <v>629</v>
      </c>
      <c r="N64" s="8">
        <f t="shared" si="175"/>
        <v>449</v>
      </c>
      <c r="O64" s="8">
        <f t="shared" si="175"/>
        <v>319</v>
      </c>
      <c r="P64" s="8">
        <f t="shared" si="175"/>
        <v>240</v>
      </c>
      <c r="Q64" s="8">
        <f t="shared" si="175"/>
        <v>160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F350-D5C2-44FE-9D83-2D8AF5C160FB}">
  <dimension ref="A1:M64"/>
  <sheetViews>
    <sheetView tabSelected="1" workbookViewId="0">
      <pane xSplit="1" topLeftCell="B1" activePane="topRight" state="frozen"/>
      <selection pane="topRight"/>
    </sheetView>
  </sheetViews>
  <sheetFormatPr defaultRowHeight="18.75" x14ac:dyDescent="0.4"/>
  <cols>
    <col min="1" max="1" width="29.25" customWidth="1"/>
  </cols>
  <sheetData>
    <row r="1" spans="1:13" x14ac:dyDescent="0.4">
      <c r="F1" s="2" t="s">
        <v>0</v>
      </c>
      <c r="I1" s="4"/>
      <c r="J1" t="s">
        <v>33</v>
      </c>
      <c r="L1" s="4"/>
      <c r="M1" s="4" t="s">
        <v>3</v>
      </c>
    </row>
    <row r="2" spans="1:13" x14ac:dyDescent="0.4">
      <c r="B2" t="s">
        <v>4</v>
      </c>
      <c r="C2" t="s">
        <v>5</v>
      </c>
      <c r="D2" t="s">
        <v>6</v>
      </c>
      <c r="E2" t="s">
        <v>7</v>
      </c>
      <c r="F2" s="2" t="s">
        <v>8</v>
      </c>
      <c r="G2" t="s">
        <v>9</v>
      </c>
      <c r="H2" t="s">
        <v>10</v>
      </c>
      <c r="I2" s="4" t="s">
        <v>11</v>
      </c>
      <c r="J2" t="s">
        <v>8</v>
      </c>
      <c r="K2" t="s">
        <v>9</v>
      </c>
      <c r="L2" s="4" t="s">
        <v>10</v>
      </c>
      <c r="M2" s="4"/>
    </row>
    <row r="3" spans="1:13" x14ac:dyDescent="0.4">
      <c r="A3" t="s">
        <v>12</v>
      </c>
      <c r="B3">
        <v>100</v>
      </c>
      <c r="C3">
        <v>340</v>
      </c>
      <c r="D3">
        <v>7.1</v>
      </c>
      <c r="E3" s="1">
        <f t="shared" ref="E3:E15" si="0">SUM(F3:L3)</f>
        <v>1</v>
      </c>
      <c r="F3" s="2"/>
      <c r="I3" s="4">
        <v>1</v>
      </c>
      <c r="L3" s="4"/>
      <c r="M3" s="4"/>
    </row>
    <row r="4" spans="1:13" x14ac:dyDescent="0.4">
      <c r="A4" t="s">
        <v>13</v>
      </c>
      <c r="B4">
        <v>30</v>
      </c>
      <c r="C4">
        <v>172</v>
      </c>
      <c r="D4">
        <v>15</v>
      </c>
      <c r="E4" s="1">
        <f t="shared" si="0"/>
        <v>3</v>
      </c>
      <c r="F4" s="2"/>
      <c r="G4">
        <v>1</v>
      </c>
      <c r="H4">
        <v>1</v>
      </c>
      <c r="I4" s="4"/>
      <c r="K4">
        <v>1</v>
      </c>
      <c r="L4" s="4"/>
      <c r="M4" s="4"/>
    </row>
    <row r="5" spans="1:13" x14ac:dyDescent="0.4">
      <c r="A5" t="s">
        <v>14</v>
      </c>
      <c r="B5">
        <v>49</v>
      </c>
      <c r="C5">
        <v>185</v>
      </c>
      <c r="D5">
        <v>11</v>
      </c>
      <c r="E5" s="1">
        <f t="shared" si="0"/>
        <v>2</v>
      </c>
      <c r="F5" s="2"/>
      <c r="G5">
        <v>1</v>
      </c>
      <c r="I5" s="4"/>
      <c r="K5">
        <v>1</v>
      </c>
      <c r="L5" s="4"/>
      <c r="M5" s="4"/>
    </row>
    <row r="6" spans="1:13" x14ac:dyDescent="0.4">
      <c r="A6" t="s">
        <v>15</v>
      </c>
      <c r="B6">
        <v>80</v>
      </c>
      <c r="C6">
        <v>336</v>
      </c>
      <c r="D6">
        <v>4.3</v>
      </c>
      <c r="E6" s="1">
        <f t="shared" si="0"/>
        <v>3</v>
      </c>
      <c r="F6" s="2"/>
      <c r="H6">
        <v>1</v>
      </c>
      <c r="I6" s="4"/>
      <c r="J6">
        <v>1</v>
      </c>
      <c r="L6" s="4">
        <v>1</v>
      </c>
      <c r="M6" s="4">
        <v>2</v>
      </c>
    </row>
    <row r="7" spans="1:13" x14ac:dyDescent="0.4">
      <c r="A7" t="s">
        <v>16</v>
      </c>
      <c r="B7">
        <v>80</v>
      </c>
      <c r="C7">
        <v>215</v>
      </c>
      <c r="D7">
        <v>4</v>
      </c>
      <c r="E7" s="1">
        <f t="shared" si="0"/>
        <v>2</v>
      </c>
      <c r="F7" s="2"/>
      <c r="G7">
        <v>1</v>
      </c>
      <c r="I7" s="4">
        <v>1</v>
      </c>
      <c r="L7" s="4"/>
      <c r="M7" s="4"/>
    </row>
    <row r="8" spans="1:13" x14ac:dyDescent="0.4">
      <c r="A8" t="s">
        <v>17</v>
      </c>
      <c r="B8">
        <v>130</v>
      </c>
      <c r="C8">
        <v>364</v>
      </c>
      <c r="D8">
        <v>4</v>
      </c>
      <c r="E8" s="1">
        <f t="shared" si="0"/>
        <v>1</v>
      </c>
      <c r="F8" s="2"/>
      <c r="G8">
        <v>1</v>
      </c>
      <c r="I8" s="4"/>
      <c r="L8" s="4"/>
      <c r="M8" s="4"/>
    </row>
    <row r="9" spans="1:13" x14ac:dyDescent="0.4">
      <c r="A9" t="s">
        <v>18</v>
      </c>
      <c r="B9">
        <v>50</v>
      </c>
      <c r="C9">
        <v>211</v>
      </c>
      <c r="D9">
        <v>13.5</v>
      </c>
      <c r="E9" s="1">
        <f t="shared" si="0"/>
        <v>2</v>
      </c>
      <c r="F9" s="2"/>
      <c r="H9">
        <v>1</v>
      </c>
      <c r="I9" s="4"/>
      <c r="J9">
        <v>1</v>
      </c>
      <c r="L9" s="4"/>
      <c r="M9" s="4"/>
    </row>
    <row r="10" spans="1:13" x14ac:dyDescent="0.4">
      <c r="A10" t="s">
        <v>19</v>
      </c>
      <c r="B10">
        <v>120</v>
      </c>
      <c r="C10">
        <v>215</v>
      </c>
      <c r="D10">
        <v>3</v>
      </c>
      <c r="E10" s="1">
        <f t="shared" si="0"/>
        <v>1</v>
      </c>
      <c r="F10" s="2">
        <v>1</v>
      </c>
      <c r="I10" s="4"/>
      <c r="L10" s="4"/>
      <c r="M10" s="4"/>
    </row>
    <row r="11" spans="1:13" x14ac:dyDescent="0.4">
      <c r="A11" t="s">
        <v>20</v>
      </c>
      <c r="B11">
        <v>160</v>
      </c>
      <c r="C11">
        <v>393</v>
      </c>
      <c r="D11">
        <v>17.3</v>
      </c>
      <c r="E11" s="1">
        <f t="shared" si="0"/>
        <v>1</v>
      </c>
      <c r="F11" s="2">
        <v>1</v>
      </c>
      <c r="I11" s="4"/>
      <c r="L11" s="4"/>
      <c r="M11" s="4"/>
    </row>
    <row r="12" spans="1:13" x14ac:dyDescent="0.4">
      <c r="A12" t="s">
        <v>21</v>
      </c>
      <c r="B12">
        <v>55</v>
      </c>
      <c r="C12">
        <v>101</v>
      </c>
      <c r="D12">
        <v>8.1</v>
      </c>
      <c r="E12" s="1">
        <f t="shared" si="0"/>
        <v>0</v>
      </c>
      <c r="F12" s="2"/>
      <c r="I12" s="4"/>
      <c r="L12" s="4"/>
      <c r="M12" s="4"/>
    </row>
    <row r="13" spans="1:13" x14ac:dyDescent="0.4">
      <c r="A13" t="s">
        <v>22</v>
      </c>
      <c r="B13">
        <v>180</v>
      </c>
      <c r="C13">
        <v>160</v>
      </c>
      <c r="D13">
        <v>1.5</v>
      </c>
      <c r="E13" s="1">
        <f t="shared" si="0"/>
        <v>1</v>
      </c>
      <c r="F13" s="2"/>
      <c r="G13">
        <v>1</v>
      </c>
      <c r="I13" s="4"/>
      <c r="L13" s="4"/>
      <c r="M13" s="4"/>
    </row>
    <row r="14" spans="1:13" x14ac:dyDescent="0.4">
      <c r="A14" t="s">
        <v>23</v>
      </c>
      <c r="B14">
        <v>180</v>
      </c>
      <c r="C14">
        <v>180</v>
      </c>
      <c r="D14">
        <v>0</v>
      </c>
      <c r="E14" s="1">
        <f t="shared" si="0"/>
        <v>1</v>
      </c>
      <c r="F14" s="2"/>
      <c r="G14">
        <v>1</v>
      </c>
      <c r="I14" s="4"/>
      <c r="L14" s="4"/>
      <c r="M14" s="4"/>
    </row>
    <row r="15" spans="1:13" x14ac:dyDescent="0.4">
      <c r="A15" t="s">
        <v>24</v>
      </c>
      <c r="C15">
        <f>234+145</f>
        <v>379</v>
      </c>
      <c r="D15">
        <f>3.5+3</f>
        <v>6.5</v>
      </c>
      <c r="E15" s="1">
        <f t="shared" si="0"/>
        <v>0</v>
      </c>
      <c r="F15" s="2"/>
      <c r="I15" s="4"/>
      <c r="L15" s="4"/>
      <c r="M15" s="4"/>
    </row>
    <row r="16" spans="1:13" x14ac:dyDescent="0.4">
      <c r="F16" s="2"/>
      <c r="I16" s="4"/>
      <c r="L16" s="4"/>
      <c r="M16" s="4"/>
    </row>
    <row r="17" spans="1:13" x14ac:dyDescent="0.4">
      <c r="A17" t="s">
        <v>25</v>
      </c>
      <c r="F17" s="2"/>
      <c r="I17" s="4"/>
      <c r="L17" s="4"/>
      <c r="M17" s="4"/>
    </row>
    <row r="18" spans="1:13" x14ac:dyDescent="0.4">
      <c r="A18" t="str">
        <f>A3</f>
        <v>永谷園 フリーズドライご飯</v>
      </c>
      <c r="F18" s="2">
        <f>F3*$C3</f>
        <v>0</v>
      </c>
      <c r="G18">
        <f>G3*$C3</f>
        <v>0</v>
      </c>
      <c r="H18">
        <f>H3*$C3</f>
        <v>0</v>
      </c>
      <c r="I18" s="4">
        <f t="shared" ref="I18:M30" si="1">I3*$C3</f>
        <v>340</v>
      </c>
      <c r="J18">
        <f t="shared" si="1"/>
        <v>0</v>
      </c>
      <c r="K18">
        <f t="shared" si="1"/>
        <v>0</v>
      </c>
      <c r="L18" s="4">
        <f t="shared" si="1"/>
        <v>0</v>
      </c>
      <c r="M18" s="4">
        <f t="shared" si="1"/>
        <v>0</v>
      </c>
    </row>
    <row r="19" spans="1:13" x14ac:dyDescent="0.4">
      <c r="A19" t="str">
        <f t="shared" ref="A19:A30" si="2">A4</f>
        <v>トップバリュ プロテインバー</v>
      </c>
      <c r="F19" s="2">
        <f t="shared" ref="F19:L30" si="3">F4*$C4</f>
        <v>0</v>
      </c>
      <c r="G19">
        <f t="shared" si="3"/>
        <v>172</v>
      </c>
      <c r="H19">
        <f t="shared" si="3"/>
        <v>172</v>
      </c>
      <c r="I19" s="4">
        <f t="shared" si="3"/>
        <v>0</v>
      </c>
      <c r="J19">
        <f t="shared" si="3"/>
        <v>0</v>
      </c>
      <c r="K19">
        <f t="shared" si="1"/>
        <v>172</v>
      </c>
      <c r="L19" s="4">
        <f t="shared" si="3"/>
        <v>0</v>
      </c>
      <c r="M19" s="4">
        <f t="shared" si="1"/>
        <v>0</v>
      </c>
    </row>
    <row r="20" spans="1:13" x14ac:dyDescent="0.4">
      <c r="A20" t="str">
        <f t="shared" si="2"/>
        <v>トップバリュ プロテインブロック 1/2箱</v>
      </c>
      <c r="F20" s="2">
        <f t="shared" si="3"/>
        <v>0</v>
      </c>
      <c r="G20">
        <f t="shared" si="3"/>
        <v>185</v>
      </c>
      <c r="H20">
        <f t="shared" si="3"/>
        <v>0</v>
      </c>
      <c r="I20" s="4">
        <f t="shared" si="3"/>
        <v>0</v>
      </c>
      <c r="J20">
        <f t="shared" si="3"/>
        <v>0</v>
      </c>
      <c r="K20">
        <f t="shared" si="1"/>
        <v>185</v>
      </c>
      <c r="L20" s="4">
        <f t="shared" si="3"/>
        <v>0</v>
      </c>
      <c r="M20" s="4">
        <f t="shared" si="1"/>
        <v>0</v>
      </c>
    </row>
    <row r="21" spans="1:13" x14ac:dyDescent="0.4">
      <c r="A21" t="str">
        <f t="shared" si="2"/>
        <v>バウムクーヘン</v>
      </c>
      <c r="F21" s="2">
        <f t="shared" si="3"/>
        <v>0</v>
      </c>
      <c r="G21">
        <f t="shared" si="3"/>
        <v>0</v>
      </c>
      <c r="H21">
        <f t="shared" si="3"/>
        <v>336</v>
      </c>
      <c r="I21" s="4">
        <f t="shared" si="3"/>
        <v>0</v>
      </c>
      <c r="J21">
        <f t="shared" si="3"/>
        <v>336</v>
      </c>
      <c r="K21">
        <f t="shared" si="1"/>
        <v>0</v>
      </c>
      <c r="L21" s="4">
        <f t="shared" si="3"/>
        <v>336</v>
      </c>
      <c r="M21" s="4">
        <f t="shared" si="1"/>
        <v>672</v>
      </c>
    </row>
    <row r="22" spans="1:13" x14ac:dyDescent="0.4">
      <c r="A22" t="str">
        <f t="shared" si="2"/>
        <v>どら焼き</v>
      </c>
      <c r="F22" s="2">
        <f t="shared" si="3"/>
        <v>0</v>
      </c>
      <c r="G22">
        <f t="shared" si="3"/>
        <v>215</v>
      </c>
      <c r="H22">
        <f t="shared" si="3"/>
        <v>0</v>
      </c>
      <c r="I22" s="4">
        <f t="shared" si="3"/>
        <v>215</v>
      </c>
      <c r="J22">
        <f t="shared" si="3"/>
        <v>0</v>
      </c>
      <c r="K22">
        <f t="shared" si="1"/>
        <v>0</v>
      </c>
      <c r="L22" s="4">
        <f t="shared" si="3"/>
        <v>0</v>
      </c>
      <c r="M22" s="4">
        <f t="shared" si="1"/>
        <v>0</v>
      </c>
    </row>
    <row r="23" spans="1:13" x14ac:dyDescent="0.4">
      <c r="A23" t="str">
        <f t="shared" si="2"/>
        <v>金城小倉羊羹</v>
      </c>
      <c r="F23" s="2">
        <f t="shared" si="3"/>
        <v>0</v>
      </c>
      <c r="G23">
        <f t="shared" si="3"/>
        <v>364</v>
      </c>
      <c r="H23">
        <f t="shared" si="3"/>
        <v>0</v>
      </c>
      <c r="I23" s="4">
        <f t="shared" si="3"/>
        <v>0</v>
      </c>
      <c r="J23">
        <f t="shared" si="3"/>
        <v>0</v>
      </c>
      <c r="K23">
        <f t="shared" si="1"/>
        <v>0</v>
      </c>
      <c r="L23" s="4">
        <f t="shared" si="3"/>
        <v>0</v>
      </c>
      <c r="M23" s="4">
        <f t="shared" si="1"/>
        <v>0</v>
      </c>
    </row>
    <row r="24" spans="1:13" x14ac:dyDescent="0.4">
      <c r="A24" t="str">
        <f t="shared" si="2"/>
        <v>トップバリュ プロテイングラノーラ</v>
      </c>
      <c r="F24" s="2">
        <f t="shared" si="3"/>
        <v>0</v>
      </c>
      <c r="G24">
        <f t="shared" si="3"/>
        <v>0</v>
      </c>
      <c r="H24">
        <f t="shared" si="3"/>
        <v>211</v>
      </c>
      <c r="I24" s="4">
        <f t="shared" si="3"/>
        <v>0</v>
      </c>
      <c r="J24">
        <f t="shared" si="3"/>
        <v>211</v>
      </c>
      <c r="K24">
        <f t="shared" si="1"/>
        <v>0</v>
      </c>
      <c r="L24" s="4">
        <f t="shared" si="3"/>
        <v>0</v>
      </c>
      <c r="M24" s="4">
        <f t="shared" si="1"/>
        <v>0</v>
      </c>
    </row>
    <row r="25" spans="1:13" x14ac:dyDescent="0.4">
      <c r="A25" t="str">
        <f t="shared" si="2"/>
        <v>コンビニおにぎり</v>
      </c>
      <c r="F25" s="2">
        <f t="shared" si="3"/>
        <v>215</v>
      </c>
      <c r="G25">
        <f t="shared" si="3"/>
        <v>0</v>
      </c>
      <c r="H25">
        <f t="shared" si="3"/>
        <v>0</v>
      </c>
      <c r="I25" s="4">
        <f t="shared" si="3"/>
        <v>0</v>
      </c>
      <c r="J25">
        <f t="shared" si="3"/>
        <v>0</v>
      </c>
      <c r="K25">
        <f t="shared" si="1"/>
        <v>0</v>
      </c>
      <c r="L25" s="4">
        <f t="shared" si="3"/>
        <v>0</v>
      </c>
      <c r="M25" s="4">
        <f t="shared" si="1"/>
        <v>0</v>
      </c>
    </row>
    <row r="26" spans="1:13" x14ac:dyDescent="0.4">
      <c r="A26" t="str">
        <f t="shared" si="2"/>
        <v>山崎 ふっくらバーガー</v>
      </c>
      <c r="F26" s="2">
        <f t="shared" si="3"/>
        <v>393</v>
      </c>
      <c r="G26">
        <f t="shared" si="3"/>
        <v>0</v>
      </c>
      <c r="H26">
        <f t="shared" si="3"/>
        <v>0</v>
      </c>
      <c r="I26" s="4">
        <f t="shared" si="3"/>
        <v>0</v>
      </c>
      <c r="J26">
        <f t="shared" si="3"/>
        <v>0</v>
      </c>
      <c r="K26">
        <f t="shared" si="1"/>
        <v>0</v>
      </c>
      <c r="L26" s="4">
        <f t="shared" si="3"/>
        <v>0</v>
      </c>
      <c r="M26" s="4">
        <f t="shared" si="1"/>
        <v>0</v>
      </c>
    </row>
    <row r="27" spans="1:13" x14ac:dyDescent="0.4">
      <c r="A27" t="str">
        <f t="shared" si="2"/>
        <v>ニッポンハム サラダチキン3パック</v>
      </c>
      <c r="F27" s="2">
        <f t="shared" si="3"/>
        <v>0</v>
      </c>
      <c r="G27">
        <f t="shared" si="3"/>
        <v>0</v>
      </c>
      <c r="H27">
        <f t="shared" si="3"/>
        <v>0</v>
      </c>
      <c r="I27" s="4">
        <f t="shared" si="3"/>
        <v>0</v>
      </c>
      <c r="J27">
        <f t="shared" si="3"/>
        <v>0</v>
      </c>
      <c r="K27">
        <f t="shared" si="1"/>
        <v>0</v>
      </c>
      <c r="L27" s="4">
        <f t="shared" si="3"/>
        <v>0</v>
      </c>
      <c r="M27" s="4">
        <f t="shared" si="1"/>
        <v>0</v>
      </c>
    </row>
    <row r="28" spans="1:13" x14ac:dyDescent="0.4">
      <c r="A28" t="str">
        <f t="shared" si="2"/>
        <v>アミノバイタル ゼリー マルチエネルギー</v>
      </c>
      <c r="F28" s="2">
        <f t="shared" si="3"/>
        <v>0</v>
      </c>
      <c r="G28">
        <f t="shared" si="3"/>
        <v>160</v>
      </c>
      <c r="H28">
        <f t="shared" si="3"/>
        <v>0</v>
      </c>
      <c r="I28" s="4">
        <f t="shared" si="3"/>
        <v>0</v>
      </c>
      <c r="J28">
        <f t="shared" si="3"/>
        <v>0</v>
      </c>
      <c r="K28">
        <f t="shared" si="1"/>
        <v>0</v>
      </c>
      <c r="L28" s="4">
        <f t="shared" si="3"/>
        <v>0</v>
      </c>
      <c r="M28" s="4">
        <f t="shared" si="1"/>
        <v>0</v>
      </c>
    </row>
    <row r="29" spans="1:13" x14ac:dyDescent="0.4">
      <c r="A29" t="str">
        <f t="shared" si="2"/>
        <v>inゼリー ENERGY</v>
      </c>
      <c r="F29" s="2">
        <f t="shared" si="3"/>
        <v>0</v>
      </c>
      <c r="G29">
        <f t="shared" si="3"/>
        <v>180</v>
      </c>
      <c r="H29">
        <f t="shared" si="3"/>
        <v>0</v>
      </c>
      <c r="I29" s="4">
        <f t="shared" si="3"/>
        <v>0</v>
      </c>
      <c r="J29">
        <f t="shared" si="3"/>
        <v>0</v>
      </c>
      <c r="K29">
        <f t="shared" si="1"/>
        <v>0</v>
      </c>
      <c r="L29" s="4">
        <f t="shared" si="3"/>
        <v>0</v>
      </c>
      <c r="M29" s="4">
        <f t="shared" si="1"/>
        <v>0</v>
      </c>
    </row>
    <row r="30" spans="1:13" x14ac:dyDescent="0.4">
      <c r="A30" t="str">
        <f t="shared" si="2"/>
        <v>山小屋カレー （ご飯＋レトルトカレー）</v>
      </c>
      <c r="F30" s="2">
        <f t="shared" si="3"/>
        <v>0</v>
      </c>
      <c r="G30">
        <f t="shared" si="3"/>
        <v>0</v>
      </c>
      <c r="H30">
        <f t="shared" si="3"/>
        <v>0</v>
      </c>
      <c r="I30" s="4">
        <f t="shared" si="3"/>
        <v>0</v>
      </c>
      <c r="J30">
        <f t="shared" si="3"/>
        <v>0</v>
      </c>
      <c r="K30">
        <f t="shared" si="1"/>
        <v>0</v>
      </c>
      <c r="L30" s="4">
        <f t="shared" si="3"/>
        <v>0</v>
      </c>
      <c r="M30" s="4">
        <f t="shared" si="1"/>
        <v>0</v>
      </c>
    </row>
    <row r="31" spans="1:13" x14ac:dyDescent="0.4">
      <c r="A31" s="1" t="s">
        <v>26</v>
      </c>
      <c r="B31" s="1"/>
      <c r="C31" s="1"/>
      <c r="D31" s="1"/>
      <c r="E31" s="1"/>
      <c r="F31" s="3">
        <f>SUM(F18:F30)</f>
        <v>608</v>
      </c>
      <c r="G31" s="1">
        <f>SUM(G18:G30)</f>
        <v>1276</v>
      </c>
      <c r="H31" s="1">
        <f t="shared" ref="H31:M31" si="4">SUM(H18:H30)</f>
        <v>719</v>
      </c>
      <c r="I31" s="5">
        <f t="shared" si="4"/>
        <v>555</v>
      </c>
      <c r="J31" s="1">
        <f t="shared" si="4"/>
        <v>547</v>
      </c>
      <c r="K31" s="1">
        <f t="shared" si="4"/>
        <v>357</v>
      </c>
      <c r="L31" s="5">
        <f t="shared" si="4"/>
        <v>336</v>
      </c>
      <c r="M31" s="5">
        <f t="shared" si="4"/>
        <v>672</v>
      </c>
    </row>
    <row r="32" spans="1:13" x14ac:dyDescent="0.4">
      <c r="E32" t="s">
        <v>27</v>
      </c>
      <c r="F32" s="2"/>
      <c r="I32" s="6">
        <f>SUM(F31:I31)</f>
        <v>3158</v>
      </c>
      <c r="L32" s="4"/>
      <c r="M32" s="4"/>
    </row>
    <row r="33" spans="1:13" x14ac:dyDescent="0.4">
      <c r="A33" t="s">
        <v>28</v>
      </c>
      <c r="F33" s="2"/>
      <c r="I33" s="4"/>
      <c r="L33" s="4"/>
      <c r="M33" s="4"/>
    </row>
    <row r="34" spans="1:13" x14ac:dyDescent="0.4">
      <c r="A34" t="str">
        <f>A3</f>
        <v>永谷園 フリーズドライご飯</v>
      </c>
      <c r="F34" s="2">
        <f>F3*$D3</f>
        <v>0</v>
      </c>
      <c r="G34">
        <f>G3*$D3</f>
        <v>0</v>
      </c>
      <c r="H34">
        <f t="shared" ref="H34:M46" si="5">H3*$D3</f>
        <v>0</v>
      </c>
      <c r="I34" s="4">
        <f t="shared" si="5"/>
        <v>7.1</v>
      </c>
      <c r="J34">
        <f t="shared" si="5"/>
        <v>0</v>
      </c>
      <c r="K34">
        <f t="shared" si="5"/>
        <v>0</v>
      </c>
      <c r="L34" s="4">
        <f t="shared" si="5"/>
        <v>0</v>
      </c>
      <c r="M34" s="4">
        <f t="shared" si="5"/>
        <v>0</v>
      </c>
    </row>
    <row r="35" spans="1:13" x14ac:dyDescent="0.4">
      <c r="A35" t="str">
        <f t="shared" ref="A35:A46" si="6">A4</f>
        <v>トップバリュ プロテインバー</v>
      </c>
      <c r="F35" s="2">
        <f t="shared" ref="F35:L46" si="7">F4*$D4</f>
        <v>0</v>
      </c>
      <c r="G35">
        <f t="shared" si="7"/>
        <v>15</v>
      </c>
      <c r="H35">
        <f t="shared" si="7"/>
        <v>15</v>
      </c>
      <c r="I35" s="4">
        <f t="shared" si="7"/>
        <v>0</v>
      </c>
      <c r="J35">
        <f t="shared" si="7"/>
        <v>0</v>
      </c>
      <c r="K35">
        <f t="shared" si="5"/>
        <v>15</v>
      </c>
      <c r="L35" s="4">
        <f t="shared" si="7"/>
        <v>0</v>
      </c>
      <c r="M35" s="4">
        <f t="shared" si="5"/>
        <v>0</v>
      </c>
    </row>
    <row r="36" spans="1:13" x14ac:dyDescent="0.4">
      <c r="A36" t="str">
        <f t="shared" si="6"/>
        <v>トップバリュ プロテインブロック 1/2箱</v>
      </c>
      <c r="F36" s="2">
        <f t="shared" si="7"/>
        <v>0</v>
      </c>
      <c r="G36">
        <f t="shared" si="7"/>
        <v>11</v>
      </c>
      <c r="H36">
        <f t="shared" si="7"/>
        <v>0</v>
      </c>
      <c r="I36" s="4">
        <f t="shared" si="7"/>
        <v>0</v>
      </c>
      <c r="J36">
        <f t="shared" si="7"/>
        <v>0</v>
      </c>
      <c r="K36">
        <f t="shared" si="5"/>
        <v>11</v>
      </c>
      <c r="L36" s="4">
        <f t="shared" si="7"/>
        <v>0</v>
      </c>
      <c r="M36" s="4">
        <f t="shared" si="5"/>
        <v>0</v>
      </c>
    </row>
    <row r="37" spans="1:13" x14ac:dyDescent="0.4">
      <c r="A37" t="str">
        <f t="shared" si="6"/>
        <v>バウムクーヘン</v>
      </c>
      <c r="F37" s="2">
        <f t="shared" si="7"/>
        <v>0</v>
      </c>
      <c r="G37">
        <f t="shared" si="7"/>
        <v>0</v>
      </c>
      <c r="H37">
        <f t="shared" si="7"/>
        <v>4.3</v>
      </c>
      <c r="I37" s="4">
        <f t="shared" si="7"/>
        <v>0</v>
      </c>
      <c r="J37">
        <f t="shared" si="7"/>
        <v>4.3</v>
      </c>
      <c r="K37">
        <f t="shared" si="5"/>
        <v>0</v>
      </c>
      <c r="L37" s="4">
        <f t="shared" si="7"/>
        <v>4.3</v>
      </c>
      <c r="M37" s="4">
        <f t="shared" si="5"/>
        <v>8.6</v>
      </c>
    </row>
    <row r="38" spans="1:13" x14ac:dyDescent="0.4">
      <c r="A38" t="str">
        <f t="shared" si="6"/>
        <v>どら焼き</v>
      </c>
      <c r="F38" s="2">
        <f t="shared" si="7"/>
        <v>0</v>
      </c>
      <c r="G38">
        <f t="shared" si="7"/>
        <v>4</v>
      </c>
      <c r="H38">
        <f t="shared" si="7"/>
        <v>0</v>
      </c>
      <c r="I38" s="4">
        <f t="shared" si="7"/>
        <v>4</v>
      </c>
      <c r="J38">
        <f t="shared" si="7"/>
        <v>0</v>
      </c>
      <c r="K38">
        <f t="shared" si="5"/>
        <v>0</v>
      </c>
      <c r="L38" s="4">
        <f t="shared" si="7"/>
        <v>0</v>
      </c>
      <c r="M38" s="4">
        <f t="shared" si="5"/>
        <v>0</v>
      </c>
    </row>
    <row r="39" spans="1:13" x14ac:dyDescent="0.4">
      <c r="A39" t="str">
        <f t="shared" si="6"/>
        <v>金城小倉羊羹</v>
      </c>
      <c r="F39" s="2">
        <f t="shared" si="7"/>
        <v>0</v>
      </c>
      <c r="G39">
        <f t="shared" si="7"/>
        <v>4</v>
      </c>
      <c r="H39">
        <f t="shared" si="7"/>
        <v>0</v>
      </c>
      <c r="I39" s="4">
        <f t="shared" si="7"/>
        <v>0</v>
      </c>
      <c r="J39">
        <f t="shared" si="7"/>
        <v>0</v>
      </c>
      <c r="K39">
        <f t="shared" si="5"/>
        <v>0</v>
      </c>
      <c r="L39" s="4">
        <f t="shared" si="7"/>
        <v>0</v>
      </c>
      <c r="M39" s="4">
        <f t="shared" si="5"/>
        <v>0</v>
      </c>
    </row>
    <row r="40" spans="1:13" x14ac:dyDescent="0.4">
      <c r="A40" t="str">
        <f t="shared" si="6"/>
        <v>トップバリュ プロテイングラノーラ</v>
      </c>
      <c r="F40" s="2">
        <f t="shared" si="7"/>
        <v>0</v>
      </c>
      <c r="G40">
        <f t="shared" si="7"/>
        <v>0</v>
      </c>
      <c r="H40">
        <f t="shared" si="7"/>
        <v>13.5</v>
      </c>
      <c r="I40" s="4">
        <f t="shared" si="7"/>
        <v>0</v>
      </c>
      <c r="J40">
        <f t="shared" si="7"/>
        <v>13.5</v>
      </c>
      <c r="K40">
        <f t="shared" si="5"/>
        <v>0</v>
      </c>
      <c r="L40" s="4">
        <f t="shared" si="7"/>
        <v>0</v>
      </c>
      <c r="M40" s="4">
        <f t="shared" si="5"/>
        <v>0</v>
      </c>
    </row>
    <row r="41" spans="1:13" x14ac:dyDescent="0.4">
      <c r="A41" t="str">
        <f t="shared" si="6"/>
        <v>コンビニおにぎり</v>
      </c>
      <c r="F41" s="2">
        <f t="shared" si="7"/>
        <v>3</v>
      </c>
      <c r="G41">
        <f t="shared" si="7"/>
        <v>0</v>
      </c>
      <c r="H41">
        <f t="shared" si="7"/>
        <v>0</v>
      </c>
      <c r="I41" s="4">
        <f t="shared" si="7"/>
        <v>0</v>
      </c>
      <c r="J41">
        <f t="shared" si="7"/>
        <v>0</v>
      </c>
      <c r="K41">
        <f t="shared" si="5"/>
        <v>0</v>
      </c>
      <c r="L41" s="4">
        <f t="shared" si="7"/>
        <v>0</v>
      </c>
      <c r="M41" s="4">
        <f t="shared" si="5"/>
        <v>0</v>
      </c>
    </row>
    <row r="42" spans="1:13" x14ac:dyDescent="0.4">
      <c r="A42" t="str">
        <f t="shared" si="6"/>
        <v>山崎 ふっくらバーガー</v>
      </c>
      <c r="F42" s="2">
        <f t="shared" si="7"/>
        <v>17.3</v>
      </c>
      <c r="G42">
        <f t="shared" si="7"/>
        <v>0</v>
      </c>
      <c r="H42">
        <f t="shared" si="7"/>
        <v>0</v>
      </c>
      <c r="I42" s="4">
        <f t="shared" si="7"/>
        <v>0</v>
      </c>
      <c r="J42">
        <f t="shared" si="7"/>
        <v>0</v>
      </c>
      <c r="K42">
        <f t="shared" si="5"/>
        <v>0</v>
      </c>
      <c r="L42" s="4">
        <f t="shared" si="7"/>
        <v>0</v>
      </c>
      <c r="M42" s="4">
        <f t="shared" si="5"/>
        <v>0</v>
      </c>
    </row>
    <row r="43" spans="1:13" x14ac:dyDescent="0.4">
      <c r="A43" t="str">
        <f t="shared" si="6"/>
        <v>ニッポンハム サラダチキン3パック</v>
      </c>
      <c r="F43" s="2">
        <f t="shared" si="7"/>
        <v>0</v>
      </c>
      <c r="G43">
        <f t="shared" si="7"/>
        <v>0</v>
      </c>
      <c r="H43">
        <f t="shared" si="7"/>
        <v>0</v>
      </c>
      <c r="I43" s="4">
        <f t="shared" si="7"/>
        <v>0</v>
      </c>
      <c r="J43">
        <f t="shared" si="7"/>
        <v>0</v>
      </c>
      <c r="K43">
        <f t="shared" si="5"/>
        <v>0</v>
      </c>
      <c r="L43" s="4">
        <f t="shared" si="7"/>
        <v>0</v>
      </c>
      <c r="M43" s="4">
        <f t="shared" si="5"/>
        <v>0</v>
      </c>
    </row>
    <row r="44" spans="1:13" x14ac:dyDescent="0.4">
      <c r="A44" t="str">
        <f t="shared" si="6"/>
        <v>アミノバイタル ゼリー マルチエネルギー</v>
      </c>
      <c r="F44" s="2">
        <f t="shared" si="7"/>
        <v>0</v>
      </c>
      <c r="G44">
        <f t="shared" si="7"/>
        <v>1.5</v>
      </c>
      <c r="H44">
        <f t="shared" si="7"/>
        <v>0</v>
      </c>
      <c r="I44" s="4">
        <f t="shared" si="7"/>
        <v>0</v>
      </c>
      <c r="J44">
        <f t="shared" si="7"/>
        <v>0</v>
      </c>
      <c r="K44">
        <f t="shared" si="5"/>
        <v>0</v>
      </c>
      <c r="L44" s="4">
        <f t="shared" si="7"/>
        <v>0</v>
      </c>
      <c r="M44" s="4">
        <f t="shared" si="5"/>
        <v>0</v>
      </c>
    </row>
    <row r="45" spans="1:13" x14ac:dyDescent="0.4">
      <c r="A45" t="str">
        <f t="shared" si="6"/>
        <v>inゼリー ENERGY</v>
      </c>
      <c r="F45" s="2">
        <f t="shared" si="7"/>
        <v>0</v>
      </c>
      <c r="G45">
        <f t="shared" si="7"/>
        <v>0</v>
      </c>
      <c r="H45">
        <f t="shared" si="7"/>
        <v>0</v>
      </c>
      <c r="I45" s="4">
        <f t="shared" si="7"/>
        <v>0</v>
      </c>
      <c r="J45">
        <f t="shared" si="7"/>
        <v>0</v>
      </c>
      <c r="K45">
        <f t="shared" si="5"/>
        <v>0</v>
      </c>
      <c r="L45" s="4">
        <f t="shared" si="7"/>
        <v>0</v>
      </c>
      <c r="M45" s="4">
        <f t="shared" si="5"/>
        <v>0</v>
      </c>
    </row>
    <row r="46" spans="1:13" x14ac:dyDescent="0.4">
      <c r="A46" t="str">
        <f t="shared" si="6"/>
        <v>山小屋カレー （ご飯＋レトルトカレー）</v>
      </c>
      <c r="F46" s="2">
        <f t="shared" si="7"/>
        <v>0</v>
      </c>
      <c r="G46">
        <f t="shared" si="7"/>
        <v>0</v>
      </c>
      <c r="H46">
        <f t="shared" si="7"/>
        <v>0</v>
      </c>
      <c r="I46" s="4">
        <f t="shared" si="7"/>
        <v>0</v>
      </c>
      <c r="J46">
        <f t="shared" si="7"/>
        <v>0</v>
      </c>
      <c r="K46">
        <f t="shared" si="5"/>
        <v>0</v>
      </c>
      <c r="L46" s="4">
        <f t="shared" si="7"/>
        <v>0</v>
      </c>
      <c r="M46" s="4">
        <f t="shared" si="5"/>
        <v>0</v>
      </c>
    </row>
    <row r="47" spans="1:13" x14ac:dyDescent="0.4">
      <c r="A47" t="s">
        <v>26</v>
      </c>
      <c r="F47" s="3">
        <f>SUM(F34:F46)</f>
        <v>20.3</v>
      </c>
      <c r="G47" s="1">
        <f>SUM(G34:G46)</f>
        <v>35.5</v>
      </c>
      <c r="H47" s="1">
        <f t="shared" ref="H47:M47" si="8">SUM(H34:H46)</f>
        <v>32.799999999999997</v>
      </c>
      <c r="I47" s="5">
        <f t="shared" si="8"/>
        <v>11.1</v>
      </c>
      <c r="J47" s="1">
        <f t="shared" si="8"/>
        <v>17.8</v>
      </c>
      <c r="K47" s="1">
        <f t="shared" si="8"/>
        <v>26</v>
      </c>
      <c r="L47" s="5">
        <f t="shared" si="8"/>
        <v>4.3</v>
      </c>
      <c r="M47" s="5">
        <f t="shared" si="8"/>
        <v>8.6</v>
      </c>
    </row>
    <row r="48" spans="1:13" x14ac:dyDescent="0.4">
      <c r="F48" s="2"/>
      <c r="I48" s="4"/>
      <c r="L48" s="4"/>
      <c r="M48" s="4"/>
    </row>
    <row r="49" spans="1:13" x14ac:dyDescent="0.4">
      <c r="A49" t="s">
        <v>29</v>
      </c>
      <c r="E49" t="s">
        <v>30</v>
      </c>
      <c r="F49" s="2"/>
      <c r="I49" s="4"/>
      <c r="L49" s="4"/>
      <c r="M49" s="4"/>
    </row>
    <row r="50" spans="1:13" x14ac:dyDescent="0.4">
      <c r="A50" t="str">
        <f>A3</f>
        <v>永谷園 フリーズドライご飯</v>
      </c>
      <c r="F50" s="2">
        <f>F3*$B3</f>
        <v>0</v>
      </c>
      <c r="G50">
        <f>G3*$B3</f>
        <v>0</v>
      </c>
      <c r="H50">
        <f t="shared" ref="H50:M62" si="9">H3*$B3</f>
        <v>0</v>
      </c>
      <c r="I50" s="4">
        <f t="shared" si="9"/>
        <v>100</v>
      </c>
      <c r="J50">
        <f t="shared" si="9"/>
        <v>0</v>
      </c>
      <c r="K50">
        <f t="shared" si="9"/>
        <v>0</v>
      </c>
      <c r="L50" s="4">
        <f t="shared" si="9"/>
        <v>0</v>
      </c>
      <c r="M50" s="4">
        <f t="shared" si="9"/>
        <v>0</v>
      </c>
    </row>
    <row r="51" spans="1:13" x14ac:dyDescent="0.4">
      <c r="A51" t="str">
        <f t="shared" ref="A51:A62" si="10">A4</f>
        <v>トップバリュ プロテインバー</v>
      </c>
      <c r="F51" s="2">
        <f t="shared" ref="F51:L62" si="11">F4*$B4</f>
        <v>0</v>
      </c>
      <c r="G51">
        <f t="shared" si="11"/>
        <v>30</v>
      </c>
      <c r="H51">
        <f t="shared" si="11"/>
        <v>30</v>
      </c>
      <c r="I51" s="4">
        <f t="shared" si="11"/>
        <v>0</v>
      </c>
      <c r="J51">
        <f t="shared" si="11"/>
        <v>0</v>
      </c>
      <c r="K51">
        <f t="shared" si="9"/>
        <v>30</v>
      </c>
      <c r="L51" s="4">
        <f t="shared" si="11"/>
        <v>0</v>
      </c>
      <c r="M51" s="4">
        <f t="shared" si="9"/>
        <v>0</v>
      </c>
    </row>
    <row r="52" spans="1:13" x14ac:dyDescent="0.4">
      <c r="A52" t="str">
        <f t="shared" si="10"/>
        <v>トップバリュ プロテインブロック 1/2箱</v>
      </c>
      <c r="F52" s="2">
        <f t="shared" si="11"/>
        <v>0</v>
      </c>
      <c r="G52">
        <f t="shared" si="11"/>
        <v>49</v>
      </c>
      <c r="H52">
        <f t="shared" si="11"/>
        <v>0</v>
      </c>
      <c r="I52" s="4">
        <f t="shared" si="11"/>
        <v>0</v>
      </c>
      <c r="J52">
        <f t="shared" si="11"/>
        <v>0</v>
      </c>
      <c r="K52">
        <f t="shared" si="9"/>
        <v>49</v>
      </c>
      <c r="L52" s="4">
        <f t="shared" si="11"/>
        <v>0</v>
      </c>
      <c r="M52" s="4">
        <f t="shared" si="9"/>
        <v>0</v>
      </c>
    </row>
    <row r="53" spans="1:13" x14ac:dyDescent="0.4">
      <c r="A53" t="str">
        <f t="shared" si="10"/>
        <v>バウムクーヘン</v>
      </c>
      <c r="F53" s="2">
        <f t="shared" si="11"/>
        <v>0</v>
      </c>
      <c r="G53">
        <f t="shared" si="11"/>
        <v>0</v>
      </c>
      <c r="H53">
        <f t="shared" si="11"/>
        <v>80</v>
      </c>
      <c r="I53" s="4">
        <f t="shared" si="11"/>
        <v>0</v>
      </c>
      <c r="J53">
        <f t="shared" si="11"/>
        <v>80</v>
      </c>
      <c r="K53">
        <f t="shared" si="9"/>
        <v>0</v>
      </c>
      <c r="L53" s="4">
        <f t="shared" si="11"/>
        <v>80</v>
      </c>
      <c r="M53" s="4">
        <f t="shared" si="9"/>
        <v>160</v>
      </c>
    </row>
    <row r="54" spans="1:13" x14ac:dyDescent="0.4">
      <c r="A54" t="str">
        <f t="shared" si="10"/>
        <v>どら焼き</v>
      </c>
      <c r="F54" s="2">
        <f t="shared" si="11"/>
        <v>0</v>
      </c>
      <c r="G54">
        <f t="shared" si="11"/>
        <v>80</v>
      </c>
      <c r="H54">
        <f t="shared" si="11"/>
        <v>0</v>
      </c>
      <c r="I54" s="4">
        <f t="shared" si="11"/>
        <v>80</v>
      </c>
      <c r="J54">
        <f t="shared" si="11"/>
        <v>0</v>
      </c>
      <c r="K54">
        <f t="shared" si="9"/>
        <v>0</v>
      </c>
      <c r="L54" s="4">
        <f t="shared" si="11"/>
        <v>0</v>
      </c>
      <c r="M54" s="4">
        <f t="shared" si="9"/>
        <v>0</v>
      </c>
    </row>
    <row r="55" spans="1:13" x14ac:dyDescent="0.4">
      <c r="A55" t="str">
        <f t="shared" si="10"/>
        <v>金城小倉羊羹</v>
      </c>
      <c r="F55" s="2">
        <f t="shared" si="11"/>
        <v>0</v>
      </c>
      <c r="G55">
        <f t="shared" si="11"/>
        <v>130</v>
      </c>
      <c r="H55">
        <f t="shared" si="11"/>
        <v>0</v>
      </c>
      <c r="I55" s="4">
        <f t="shared" si="11"/>
        <v>0</v>
      </c>
      <c r="J55">
        <f t="shared" si="11"/>
        <v>0</v>
      </c>
      <c r="K55">
        <f t="shared" si="9"/>
        <v>0</v>
      </c>
      <c r="L55" s="4">
        <f t="shared" si="11"/>
        <v>0</v>
      </c>
      <c r="M55" s="4">
        <f t="shared" si="9"/>
        <v>0</v>
      </c>
    </row>
    <row r="56" spans="1:13" x14ac:dyDescent="0.4">
      <c r="A56" t="str">
        <f t="shared" si="10"/>
        <v>トップバリュ プロテイングラノーラ</v>
      </c>
      <c r="F56" s="2">
        <f t="shared" si="11"/>
        <v>0</v>
      </c>
      <c r="G56">
        <f t="shared" si="11"/>
        <v>0</v>
      </c>
      <c r="H56">
        <f t="shared" si="11"/>
        <v>50</v>
      </c>
      <c r="I56" s="4">
        <f t="shared" si="11"/>
        <v>0</v>
      </c>
      <c r="J56">
        <f t="shared" si="11"/>
        <v>50</v>
      </c>
      <c r="K56">
        <f t="shared" si="9"/>
        <v>0</v>
      </c>
      <c r="L56" s="4">
        <f t="shared" si="11"/>
        <v>0</v>
      </c>
      <c r="M56" s="4">
        <f t="shared" si="9"/>
        <v>0</v>
      </c>
    </row>
    <row r="57" spans="1:13" x14ac:dyDescent="0.4">
      <c r="A57" t="str">
        <f t="shared" si="10"/>
        <v>コンビニおにぎり</v>
      </c>
      <c r="F57" s="2">
        <f t="shared" si="11"/>
        <v>120</v>
      </c>
      <c r="G57">
        <f t="shared" si="11"/>
        <v>0</v>
      </c>
      <c r="H57">
        <f t="shared" si="11"/>
        <v>0</v>
      </c>
      <c r="I57" s="4">
        <f t="shared" si="11"/>
        <v>0</v>
      </c>
      <c r="J57">
        <f t="shared" si="11"/>
        <v>0</v>
      </c>
      <c r="K57">
        <f t="shared" si="9"/>
        <v>0</v>
      </c>
      <c r="L57" s="4">
        <f t="shared" si="11"/>
        <v>0</v>
      </c>
      <c r="M57" s="4">
        <f t="shared" si="9"/>
        <v>0</v>
      </c>
    </row>
    <row r="58" spans="1:13" x14ac:dyDescent="0.4">
      <c r="A58" t="str">
        <f t="shared" si="10"/>
        <v>山崎 ふっくらバーガー</v>
      </c>
      <c r="F58" s="2">
        <f t="shared" si="11"/>
        <v>160</v>
      </c>
      <c r="G58">
        <f t="shared" si="11"/>
        <v>0</v>
      </c>
      <c r="H58">
        <f t="shared" si="11"/>
        <v>0</v>
      </c>
      <c r="I58" s="4">
        <f t="shared" si="11"/>
        <v>0</v>
      </c>
      <c r="J58">
        <f t="shared" si="11"/>
        <v>0</v>
      </c>
      <c r="K58">
        <f t="shared" si="9"/>
        <v>0</v>
      </c>
      <c r="L58" s="4">
        <f t="shared" si="11"/>
        <v>0</v>
      </c>
      <c r="M58" s="4">
        <f t="shared" si="9"/>
        <v>0</v>
      </c>
    </row>
    <row r="59" spans="1:13" x14ac:dyDescent="0.4">
      <c r="A59" t="str">
        <f t="shared" si="10"/>
        <v>ニッポンハム サラダチキン3パック</v>
      </c>
      <c r="F59" s="2">
        <f t="shared" si="11"/>
        <v>0</v>
      </c>
      <c r="G59">
        <f t="shared" si="11"/>
        <v>0</v>
      </c>
      <c r="H59">
        <f t="shared" si="11"/>
        <v>0</v>
      </c>
      <c r="I59" s="4">
        <f t="shared" si="11"/>
        <v>0</v>
      </c>
      <c r="J59">
        <f t="shared" si="11"/>
        <v>0</v>
      </c>
      <c r="K59">
        <f t="shared" si="9"/>
        <v>0</v>
      </c>
      <c r="L59" s="4">
        <f t="shared" si="11"/>
        <v>0</v>
      </c>
      <c r="M59" s="4">
        <f t="shared" si="9"/>
        <v>0</v>
      </c>
    </row>
    <row r="60" spans="1:13" x14ac:dyDescent="0.4">
      <c r="A60" t="str">
        <f t="shared" si="10"/>
        <v>アミノバイタル ゼリー マルチエネルギー</v>
      </c>
      <c r="F60" s="2">
        <f t="shared" si="11"/>
        <v>0</v>
      </c>
      <c r="G60">
        <f t="shared" si="11"/>
        <v>180</v>
      </c>
      <c r="H60">
        <f t="shared" si="11"/>
        <v>0</v>
      </c>
      <c r="I60" s="4">
        <f t="shared" si="11"/>
        <v>0</v>
      </c>
      <c r="J60">
        <f t="shared" si="11"/>
        <v>0</v>
      </c>
      <c r="K60">
        <f t="shared" si="9"/>
        <v>0</v>
      </c>
      <c r="L60" s="4">
        <f t="shared" si="11"/>
        <v>0</v>
      </c>
      <c r="M60" s="4">
        <f t="shared" si="9"/>
        <v>0</v>
      </c>
    </row>
    <row r="61" spans="1:13" x14ac:dyDescent="0.4">
      <c r="A61" t="str">
        <f t="shared" si="10"/>
        <v>inゼリー ENERGY</v>
      </c>
      <c r="F61" s="2">
        <f t="shared" si="11"/>
        <v>0</v>
      </c>
      <c r="G61">
        <f t="shared" si="11"/>
        <v>180</v>
      </c>
      <c r="H61">
        <f t="shared" si="11"/>
        <v>0</v>
      </c>
      <c r="I61" s="4">
        <f t="shared" si="11"/>
        <v>0</v>
      </c>
      <c r="J61">
        <f t="shared" si="11"/>
        <v>0</v>
      </c>
      <c r="K61">
        <f t="shared" si="9"/>
        <v>0</v>
      </c>
      <c r="L61" s="4">
        <f t="shared" si="11"/>
        <v>0</v>
      </c>
      <c r="M61" s="4">
        <f t="shared" si="9"/>
        <v>0</v>
      </c>
    </row>
    <row r="62" spans="1:13" x14ac:dyDescent="0.4">
      <c r="A62" t="str">
        <f t="shared" si="10"/>
        <v>山小屋カレー （ご飯＋レトルトカレー）</v>
      </c>
      <c r="F62" s="2">
        <f t="shared" si="11"/>
        <v>0</v>
      </c>
      <c r="G62">
        <f t="shared" si="11"/>
        <v>0</v>
      </c>
      <c r="H62">
        <f t="shared" si="11"/>
        <v>0</v>
      </c>
      <c r="I62" s="4">
        <f t="shared" si="11"/>
        <v>0</v>
      </c>
      <c r="J62">
        <f t="shared" si="11"/>
        <v>0</v>
      </c>
      <c r="K62">
        <f t="shared" si="9"/>
        <v>0</v>
      </c>
      <c r="L62" s="4">
        <f t="shared" si="11"/>
        <v>0</v>
      </c>
      <c r="M62" s="4">
        <f t="shared" si="9"/>
        <v>0</v>
      </c>
    </row>
    <row r="63" spans="1:13" x14ac:dyDescent="0.4">
      <c r="D63" t="s">
        <v>31</v>
      </c>
      <c r="E63" s="10">
        <f>SUM(F63:M63)</f>
        <v>1718</v>
      </c>
      <c r="F63" s="11">
        <f>SUM(F50:F62)</f>
        <v>280</v>
      </c>
      <c r="G63" s="12">
        <f>SUM(G50:G62)</f>
        <v>649</v>
      </c>
      <c r="H63" s="12">
        <f t="shared" ref="H63:M63" si="12">SUM(H50:H62)</f>
        <v>160</v>
      </c>
      <c r="I63" s="13">
        <f t="shared" si="12"/>
        <v>180</v>
      </c>
      <c r="J63" s="12">
        <f t="shared" si="12"/>
        <v>130</v>
      </c>
      <c r="K63" s="12">
        <f t="shared" si="12"/>
        <v>79</v>
      </c>
      <c r="L63" s="13">
        <f t="shared" si="12"/>
        <v>80</v>
      </c>
      <c r="M63" s="13">
        <f t="shared" si="12"/>
        <v>160</v>
      </c>
    </row>
    <row r="64" spans="1:13" x14ac:dyDescent="0.4">
      <c r="D64" t="s">
        <v>32</v>
      </c>
      <c r="E64" s="14"/>
      <c r="F64" s="14"/>
      <c r="G64" s="12">
        <f>E63-F63</f>
        <v>1438</v>
      </c>
      <c r="H64" s="12">
        <f>G64-G63</f>
        <v>789</v>
      </c>
      <c r="I64" s="12">
        <f t="shared" ref="I64:M64" si="13">H64-H63</f>
        <v>629</v>
      </c>
      <c r="J64" s="12">
        <f>I64-I63</f>
        <v>449</v>
      </c>
      <c r="K64" s="12">
        <f t="shared" si="13"/>
        <v>319</v>
      </c>
      <c r="L64" s="12">
        <f t="shared" si="13"/>
        <v>240</v>
      </c>
      <c r="M64" s="12">
        <f t="shared" si="13"/>
        <v>160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2泊3日</vt:lpstr>
      <vt:lpstr>1泊2日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2023-07-29T13:28:18Z</dcterms:created>
  <dcterms:modified xsi:type="dcterms:W3CDTF">2023-07-29T13:28:51Z</dcterms:modified>
  <cp:category/>
  <cp:contentStatus/>
</cp:coreProperties>
</file>