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693B0FCA-0629-437F-ADC4-E08532F07F7A}" xr6:coauthVersionLast="47" xr6:coauthVersionMax="47" xr10:uidLastSave="{00000000-0000-0000-0000-000000000000}"/>
  <bookViews>
    <workbookView xWindow="3840" yWindow="645" windowWidth="17925" windowHeight="13035" activeTab="3" xr2:uid="{A6781211-221B-4F31-9651-6BE70862567E}"/>
  </bookViews>
  <sheets>
    <sheet name="国保（通常）" sheetId="1" r:id="rId1"/>
    <sheet name="国保（減免）" sheetId="2" r:id="rId2"/>
    <sheet name="任意継続" sheetId="3" r:id="rId3"/>
    <sheet name="グラフ化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3" i="4"/>
  <c r="B23" i="3"/>
  <c r="B24" i="3" s="1"/>
  <c r="B6" i="3"/>
  <c r="C6" i="3" s="1"/>
  <c r="B7" i="3"/>
  <c r="C7" i="3" s="1"/>
  <c r="B10" i="3"/>
  <c r="C10" i="3" s="1"/>
  <c r="B11" i="3"/>
  <c r="C11" i="3" s="1"/>
  <c r="B14" i="3"/>
  <c r="C14" i="3" s="1"/>
  <c r="B15" i="3"/>
  <c r="C15" i="3" s="1"/>
  <c r="B18" i="3"/>
  <c r="C18" i="3" s="1"/>
  <c r="B19" i="3"/>
  <c r="C19" i="3" s="1"/>
  <c r="B22" i="3"/>
  <c r="C22" i="3" s="1"/>
  <c r="B3" i="3"/>
  <c r="C3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D3" i="2"/>
  <c r="E3" i="2"/>
  <c r="A4" i="2"/>
  <c r="B4" i="2" s="1"/>
  <c r="C4" i="2" s="1"/>
  <c r="C3" i="2"/>
  <c r="B3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" i="1"/>
  <c r="C20" i="1"/>
  <c r="C21" i="1"/>
  <c r="C22" i="1"/>
  <c r="C23" i="1"/>
  <c r="C24" i="1"/>
  <c r="C25" i="1"/>
  <c r="C26" i="1"/>
  <c r="C27" i="1"/>
  <c r="C28" i="1"/>
  <c r="C1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3" i="1"/>
  <c r="A23" i="1"/>
  <c r="A24" i="1"/>
  <c r="A25" i="1" s="1"/>
  <c r="A26" i="1" s="1"/>
  <c r="A27" i="1" s="1"/>
  <c r="A28" i="1" s="1"/>
  <c r="A2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4" i="1"/>
  <c r="B25" i="3" l="1"/>
  <c r="C24" i="3"/>
  <c r="C23" i="3"/>
  <c r="B21" i="3"/>
  <c r="C21" i="3" s="1"/>
  <c r="B17" i="3"/>
  <c r="C17" i="3" s="1"/>
  <c r="B13" i="3"/>
  <c r="C13" i="3" s="1"/>
  <c r="B9" i="3"/>
  <c r="C9" i="3" s="1"/>
  <c r="B5" i="3"/>
  <c r="C5" i="3" s="1"/>
  <c r="B20" i="3"/>
  <c r="C20" i="3" s="1"/>
  <c r="B16" i="3"/>
  <c r="C16" i="3" s="1"/>
  <c r="B12" i="3"/>
  <c r="C12" i="3" s="1"/>
  <c r="B8" i="3"/>
  <c r="C8" i="3" s="1"/>
  <c r="B4" i="3"/>
  <c r="C4" i="3" s="1"/>
  <c r="A5" i="2"/>
  <c r="B26" i="3" l="1"/>
  <c r="C25" i="3"/>
  <c r="B5" i="2"/>
  <c r="C5" i="2" s="1"/>
  <c r="A6" i="2"/>
  <c r="B27" i="3" l="1"/>
  <c r="C26" i="3"/>
  <c r="B6" i="2"/>
  <c r="C6" i="2" s="1"/>
  <c r="A7" i="2"/>
  <c r="B28" i="3" l="1"/>
  <c r="C28" i="3" s="1"/>
  <c r="C27" i="3"/>
  <c r="B7" i="2"/>
  <c r="C7" i="2" s="1"/>
  <c r="A8" i="2"/>
  <c r="B8" i="2" l="1"/>
  <c r="C8" i="2" s="1"/>
  <c r="A9" i="2"/>
  <c r="B9" i="2" l="1"/>
  <c r="C9" i="2" s="1"/>
  <c r="A10" i="2"/>
  <c r="B10" i="2" l="1"/>
  <c r="C10" i="2" s="1"/>
  <c r="A11" i="2"/>
  <c r="B11" i="2" l="1"/>
  <c r="C11" i="2" s="1"/>
  <c r="A12" i="2"/>
  <c r="B12" i="2" l="1"/>
  <c r="C12" i="2" s="1"/>
  <c r="A13" i="2"/>
  <c r="B13" i="2" l="1"/>
  <c r="C13" i="2" s="1"/>
  <c r="A14" i="2"/>
  <c r="B14" i="2" l="1"/>
  <c r="C14" i="2" s="1"/>
  <c r="A15" i="2"/>
  <c r="B15" i="2" l="1"/>
  <c r="C15" i="2" s="1"/>
  <c r="A16" i="2"/>
  <c r="B16" i="2" l="1"/>
  <c r="C16" i="2" s="1"/>
  <c r="A17" i="2"/>
  <c r="B17" i="2" l="1"/>
  <c r="C17" i="2" s="1"/>
  <c r="A18" i="2"/>
  <c r="B18" i="2" l="1"/>
  <c r="C18" i="2" s="1"/>
  <c r="A19" i="2"/>
  <c r="B19" i="2" l="1"/>
  <c r="C19" i="2" s="1"/>
  <c r="A20" i="2"/>
  <c r="B20" i="2" l="1"/>
  <c r="C20" i="2" s="1"/>
  <c r="A21" i="2"/>
  <c r="B21" i="2" l="1"/>
  <c r="C21" i="2" s="1"/>
  <c r="A22" i="2"/>
  <c r="B22" i="2" l="1"/>
  <c r="C22" i="2" s="1"/>
  <c r="A23" i="2"/>
  <c r="B23" i="2" l="1"/>
  <c r="C23" i="2" s="1"/>
  <c r="A24" i="2"/>
  <c r="B24" i="2" l="1"/>
  <c r="C24" i="2" s="1"/>
  <c r="A25" i="2"/>
  <c r="B25" i="2" l="1"/>
  <c r="C25" i="2" s="1"/>
  <c r="A26" i="2"/>
  <c r="B26" i="2" l="1"/>
  <c r="C26" i="2" s="1"/>
  <c r="A27" i="2"/>
  <c r="B27" i="2" l="1"/>
  <c r="C27" i="2" s="1"/>
  <c r="A28" i="2"/>
  <c r="B28" i="2" s="1"/>
  <c r="C28" i="2" s="1"/>
  <c r="D7" i="2"/>
  <c r="D15" i="2"/>
  <c r="D23" i="2"/>
  <c r="D28" i="2"/>
  <c r="D20" i="2"/>
  <c r="D12" i="2"/>
  <c r="D4" i="2"/>
  <c r="D16" i="2"/>
  <c r="D24" i="2"/>
  <c r="D19" i="2"/>
  <c r="D5" i="2"/>
  <c r="D9" i="2"/>
  <c r="D13" i="2"/>
  <c r="D17" i="2"/>
  <c r="D21" i="2"/>
  <c r="D25" i="2"/>
  <c r="D26" i="2"/>
  <c r="D22" i="2"/>
  <c r="D18" i="2"/>
  <c r="D14" i="2"/>
  <c r="D10" i="2"/>
  <c r="D6" i="2"/>
  <c r="D11" i="2"/>
  <c r="D27" i="2"/>
  <c r="D8" i="2"/>
</calcChain>
</file>

<file path=xl/sharedStrings.xml><?xml version="1.0" encoding="utf-8"?>
<sst xmlns="http://schemas.openxmlformats.org/spreadsheetml/2006/main" count="18" uniqueCount="9">
  <si>
    <t>標準報酬月額</t>
    <rPh sb="0" eb="6">
      <t>ヒョウジュンホウシュウゲツガク</t>
    </rPh>
    <phoneticPr fontId="2"/>
  </si>
  <si>
    <t>年収（想定）</t>
    <rPh sb="0" eb="2">
      <t>ネンシュウ</t>
    </rPh>
    <rPh sb="3" eb="5">
      <t>ソウテイ</t>
    </rPh>
    <phoneticPr fontId="2"/>
  </si>
  <si>
    <t>所得</t>
    <rPh sb="0" eb="2">
      <t>ショトク</t>
    </rPh>
    <phoneticPr fontId="2"/>
  </si>
  <si>
    <t>掛金（1カ月）</t>
    <rPh sb="0" eb="2">
      <t>カケキン</t>
    </rPh>
    <rPh sb="5" eb="6">
      <t>ゲツ</t>
    </rPh>
    <phoneticPr fontId="2"/>
  </si>
  <si>
    <t>掛金（年間）</t>
    <rPh sb="0" eb="2">
      <t>カケキン</t>
    </rPh>
    <rPh sb="3" eb="5">
      <t>ネンカン</t>
    </rPh>
    <phoneticPr fontId="2"/>
  </si>
  <si>
    <t>比較グラフ</t>
    <rPh sb="0" eb="2">
      <t>ヒカク</t>
    </rPh>
    <phoneticPr fontId="2"/>
  </si>
  <si>
    <t>国民健康保険（満額）</t>
    <rPh sb="0" eb="6">
      <t>コクミンケンコウホケン</t>
    </rPh>
    <rPh sb="7" eb="9">
      <t>マンガク</t>
    </rPh>
    <phoneticPr fontId="2"/>
  </si>
  <si>
    <t>国民健康保険（減免）</t>
    <rPh sb="0" eb="6">
      <t>コクミンケンコウホケン</t>
    </rPh>
    <rPh sb="7" eb="9">
      <t>ゲンメン</t>
    </rPh>
    <phoneticPr fontId="2"/>
  </si>
  <si>
    <t>任意継続</t>
    <rPh sb="0" eb="4">
      <t>ニンイケイゾク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</si>
</sst>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グラフ化!$B$2</c:f>
              <c:strCache>
                <c:ptCount val="1"/>
                <c:pt idx="0">
                  <c:v>国民健康保険（満額）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グラフ化!$A$3:$A$28</c:f>
              <c:numCache>
                <c:formatCode>#,##0_);[Red]\(#,##0\)</c:formatCode>
                <c:ptCount val="26"/>
                <c:pt idx="0">
                  <c:v>250000</c:v>
                </c:pt>
                <c:pt idx="1">
                  <c:v>260000</c:v>
                </c:pt>
                <c:pt idx="2">
                  <c:v>270000</c:v>
                </c:pt>
                <c:pt idx="3">
                  <c:v>280000</c:v>
                </c:pt>
                <c:pt idx="4">
                  <c:v>290000</c:v>
                </c:pt>
                <c:pt idx="5">
                  <c:v>300000</c:v>
                </c:pt>
                <c:pt idx="6">
                  <c:v>310000</c:v>
                </c:pt>
                <c:pt idx="7">
                  <c:v>320000</c:v>
                </c:pt>
                <c:pt idx="8">
                  <c:v>330000</c:v>
                </c:pt>
                <c:pt idx="9">
                  <c:v>340000</c:v>
                </c:pt>
                <c:pt idx="10">
                  <c:v>350000</c:v>
                </c:pt>
                <c:pt idx="11">
                  <c:v>360000</c:v>
                </c:pt>
                <c:pt idx="12">
                  <c:v>370000</c:v>
                </c:pt>
                <c:pt idx="13">
                  <c:v>380000</c:v>
                </c:pt>
                <c:pt idx="14">
                  <c:v>390000</c:v>
                </c:pt>
                <c:pt idx="15">
                  <c:v>400000</c:v>
                </c:pt>
                <c:pt idx="16">
                  <c:v>410000</c:v>
                </c:pt>
                <c:pt idx="17">
                  <c:v>420000</c:v>
                </c:pt>
                <c:pt idx="18">
                  <c:v>430000</c:v>
                </c:pt>
                <c:pt idx="19">
                  <c:v>440000</c:v>
                </c:pt>
                <c:pt idx="20">
                  <c:v>450000</c:v>
                </c:pt>
                <c:pt idx="21">
                  <c:v>460000</c:v>
                </c:pt>
                <c:pt idx="22">
                  <c:v>470000</c:v>
                </c:pt>
                <c:pt idx="23">
                  <c:v>480000</c:v>
                </c:pt>
                <c:pt idx="24">
                  <c:v>490000</c:v>
                </c:pt>
                <c:pt idx="25">
                  <c:v>500000</c:v>
                </c:pt>
              </c:numCache>
            </c:numRef>
          </c:cat>
          <c:val>
            <c:numRef>
              <c:f>グラフ化!$B$3:$B$28</c:f>
              <c:numCache>
                <c:formatCode>#,##0_);[Red]\(#,##0\)</c:formatCode>
                <c:ptCount val="26"/>
                <c:pt idx="0">
                  <c:v>38351</c:v>
                </c:pt>
                <c:pt idx="1">
                  <c:v>39975</c:v>
                </c:pt>
                <c:pt idx="2">
                  <c:v>41599</c:v>
                </c:pt>
                <c:pt idx="3">
                  <c:v>43223</c:v>
                </c:pt>
                <c:pt idx="4">
                  <c:v>44847</c:v>
                </c:pt>
                <c:pt idx="5">
                  <c:v>46472</c:v>
                </c:pt>
                <c:pt idx="6">
                  <c:v>48096</c:v>
                </c:pt>
                <c:pt idx="7">
                  <c:v>49720</c:v>
                </c:pt>
                <c:pt idx="8">
                  <c:v>51344</c:v>
                </c:pt>
                <c:pt idx="9">
                  <c:v>52968</c:v>
                </c:pt>
                <c:pt idx="10">
                  <c:v>54592</c:v>
                </c:pt>
                <c:pt idx="11">
                  <c:v>56217</c:v>
                </c:pt>
                <c:pt idx="12">
                  <c:v>57841</c:v>
                </c:pt>
                <c:pt idx="13">
                  <c:v>59465</c:v>
                </c:pt>
                <c:pt idx="14">
                  <c:v>61089</c:v>
                </c:pt>
                <c:pt idx="15">
                  <c:v>62713</c:v>
                </c:pt>
                <c:pt idx="16">
                  <c:v>64516</c:v>
                </c:pt>
                <c:pt idx="17">
                  <c:v>66343</c:v>
                </c:pt>
                <c:pt idx="18">
                  <c:v>68171</c:v>
                </c:pt>
                <c:pt idx="19">
                  <c:v>69997</c:v>
                </c:pt>
                <c:pt idx="20">
                  <c:v>71789</c:v>
                </c:pt>
                <c:pt idx="21">
                  <c:v>73253</c:v>
                </c:pt>
                <c:pt idx="22">
                  <c:v>74718</c:v>
                </c:pt>
                <c:pt idx="23">
                  <c:v>76182</c:v>
                </c:pt>
                <c:pt idx="24">
                  <c:v>77646</c:v>
                </c:pt>
                <c:pt idx="25">
                  <c:v>78893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B-4645-BE8D-814F3F0E0AAE}"/>
            </c:ext>
          </c:extLst>
        </c:ser>
        <c:ser>
          <c:idx val="1"/>
          <c:order val="1"/>
          <c:tx>
            <c:strRef>
              <c:f>グラフ化!$C$2</c:f>
              <c:strCache>
                <c:ptCount val="1"/>
                <c:pt idx="0">
                  <c:v>国民健康保険（減免）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グラフ化!$A$3:$A$28</c:f>
              <c:numCache>
                <c:formatCode>#,##0_);[Red]\(#,##0\)</c:formatCode>
                <c:ptCount val="26"/>
                <c:pt idx="0">
                  <c:v>250000</c:v>
                </c:pt>
                <c:pt idx="1">
                  <c:v>260000</c:v>
                </c:pt>
                <c:pt idx="2">
                  <c:v>270000</c:v>
                </c:pt>
                <c:pt idx="3">
                  <c:v>280000</c:v>
                </c:pt>
                <c:pt idx="4">
                  <c:v>290000</c:v>
                </c:pt>
                <c:pt idx="5">
                  <c:v>300000</c:v>
                </c:pt>
                <c:pt idx="6">
                  <c:v>310000</c:v>
                </c:pt>
                <c:pt idx="7">
                  <c:v>320000</c:v>
                </c:pt>
                <c:pt idx="8">
                  <c:v>330000</c:v>
                </c:pt>
                <c:pt idx="9">
                  <c:v>340000</c:v>
                </c:pt>
                <c:pt idx="10">
                  <c:v>350000</c:v>
                </c:pt>
                <c:pt idx="11">
                  <c:v>360000</c:v>
                </c:pt>
                <c:pt idx="12">
                  <c:v>370000</c:v>
                </c:pt>
                <c:pt idx="13">
                  <c:v>380000</c:v>
                </c:pt>
                <c:pt idx="14">
                  <c:v>390000</c:v>
                </c:pt>
                <c:pt idx="15">
                  <c:v>400000</c:v>
                </c:pt>
                <c:pt idx="16">
                  <c:v>410000</c:v>
                </c:pt>
                <c:pt idx="17">
                  <c:v>420000</c:v>
                </c:pt>
                <c:pt idx="18">
                  <c:v>430000</c:v>
                </c:pt>
                <c:pt idx="19">
                  <c:v>440000</c:v>
                </c:pt>
                <c:pt idx="20">
                  <c:v>450000</c:v>
                </c:pt>
                <c:pt idx="21">
                  <c:v>460000</c:v>
                </c:pt>
                <c:pt idx="22">
                  <c:v>470000</c:v>
                </c:pt>
                <c:pt idx="23">
                  <c:v>480000</c:v>
                </c:pt>
                <c:pt idx="24">
                  <c:v>490000</c:v>
                </c:pt>
                <c:pt idx="25">
                  <c:v>500000</c:v>
                </c:pt>
              </c:numCache>
            </c:numRef>
          </c:cat>
          <c:val>
            <c:numRef>
              <c:f>グラフ化!$C$3:$C$28</c:f>
              <c:numCache>
                <c:formatCode>#,##0_);[Red]\(#,##0\)</c:formatCode>
                <c:ptCount val="26"/>
                <c:pt idx="0">
                  <c:v>8484.5833333333339</c:v>
                </c:pt>
                <c:pt idx="1">
                  <c:v>8484.5833333333339</c:v>
                </c:pt>
                <c:pt idx="2">
                  <c:v>8484.5833333333339</c:v>
                </c:pt>
                <c:pt idx="3">
                  <c:v>8484.5833333333339</c:v>
                </c:pt>
                <c:pt idx="4">
                  <c:v>8484.5833333333339</c:v>
                </c:pt>
                <c:pt idx="5">
                  <c:v>8484.5833333333339</c:v>
                </c:pt>
                <c:pt idx="6">
                  <c:v>8484.5833333333339</c:v>
                </c:pt>
                <c:pt idx="7">
                  <c:v>8484.5833333333339</c:v>
                </c:pt>
                <c:pt idx="8">
                  <c:v>8484.5833333333339</c:v>
                </c:pt>
                <c:pt idx="9">
                  <c:v>8484.5833333333339</c:v>
                </c:pt>
                <c:pt idx="10">
                  <c:v>8484.5833333333339</c:v>
                </c:pt>
                <c:pt idx="11">
                  <c:v>8484.5833333333339</c:v>
                </c:pt>
                <c:pt idx="12">
                  <c:v>8484.5833333333339</c:v>
                </c:pt>
                <c:pt idx="13">
                  <c:v>8484.5833333333339</c:v>
                </c:pt>
                <c:pt idx="14">
                  <c:v>8484.5833333333339</c:v>
                </c:pt>
                <c:pt idx="15">
                  <c:v>8484.5833333333339</c:v>
                </c:pt>
                <c:pt idx="16">
                  <c:v>8484.5833333333339</c:v>
                </c:pt>
                <c:pt idx="17">
                  <c:v>8484.5833333333339</c:v>
                </c:pt>
                <c:pt idx="18">
                  <c:v>8484.5833333333339</c:v>
                </c:pt>
                <c:pt idx="19">
                  <c:v>8484.5833333333339</c:v>
                </c:pt>
                <c:pt idx="20">
                  <c:v>8484.5833333333339</c:v>
                </c:pt>
                <c:pt idx="21">
                  <c:v>8484.5833333333339</c:v>
                </c:pt>
                <c:pt idx="22">
                  <c:v>8484.5833333333339</c:v>
                </c:pt>
                <c:pt idx="23">
                  <c:v>8484.5833333333339</c:v>
                </c:pt>
                <c:pt idx="24">
                  <c:v>8484.5833333333339</c:v>
                </c:pt>
                <c:pt idx="25">
                  <c:v>8484.5833333333339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B-4645-BE8D-814F3F0E0AAE}"/>
            </c:ext>
          </c:extLst>
        </c:ser>
        <c:ser>
          <c:idx val="2"/>
          <c:order val="2"/>
          <c:tx>
            <c:strRef>
              <c:f>グラフ化!$D$2</c:f>
              <c:strCache>
                <c:ptCount val="1"/>
                <c:pt idx="0">
                  <c:v>任意継続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グラフ化!$A$3:$A$28</c:f>
              <c:numCache>
                <c:formatCode>#,##0_);[Red]\(#,##0\)</c:formatCode>
                <c:ptCount val="26"/>
                <c:pt idx="0">
                  <c:v>250000</c:v>
                </c:pt>
                <c:pt idx="1">
                  <c:v>260000</c:v>
                </c:pt>
                <c:pt idx="2">
                  <c:v>270000</c:v>
                </c:pt>
                <c:pt idx="3">
                  <c:v>280000</c:v>
                </c:pt>
                <c:pt idx="4">
                  <c:v>290000</c:v>
                </c:pt>
                <c:pt idx="5">
                  <c:v>300000</c:v>
                </c:pt>
                <c:pt idx="6">
                  <c:v>310000</c:v>
                </c:pt>
                <c:pt idx="7">
                  <c:v>320000</c:v>
                </c:pt>
                <c:pt idx="8">
                  <c:v>330000</c:v>
                </c:pt>
                <c:pt idx="9">
                  <c:v>340000</c:v>
                </c:pt>
                <c:pt idx="10">
                  <c:v>350000</c:v>
                </c:pt>
                <c:pt idx="11">
                  <c:v>360000</c:v>
                </c:pt>
                <c:pt idx="12">
                  <c:v>370000</c:v>
                </c:pt>
                <c:pt idx="13">
                  <c:v>380000</c:v>
                </c:pt>
                <c:pt idx="14">
                  <c:v>390000</c:v>
                </c:pt>
                <c:pt idx="15">
                  <c:v>400000</c:v>
                </c:pt>
                <c:pt idx="16">
                  <c:v>410000</c:v>
                </c:pt>
                <c:pt idx="17">
                  <c:v>420000</c:v>
                </c:pt>
                <c:pt idx="18">
                  <c:v>430000</c:v>
                </c:pt>
                <c:pt idx="19">
                  <c:v>440000</c:v>
                </c:pt>
                <c:pt idx="20">
                  <c:v>450000</c:v>
                </c:pt>
                <c:pt idx="21">
                  <c:v>460000</c:v>
                </c:pt>
                <c:pt idx="22">
                  <c:v>470000</c:v>
                </c:pt>
                <c:pt idx="23">
                  <c:v>480000</c:v>
                </c:pt>
                <c:pt idx="24">
                  <c:v>490000</c:v>
                </c:pt>
                <c:pt idx="25">
                  <c:v>500000</c:v>
                </c:pt>
              </c:numCache>
            </c:numRef>
          </c:cat>
          <c:val>
            <c:numRef>
              <c:f>グラフ化!$D$3:$D$28</c:f>
              <c:numCache>
                <c:formatCode>#,##0_);[Red]\(#,##0\)</c:formatCode>
                <c:ptCount val="26"/>
                <c:pt idx="0">
                  <c:v>26305</c:v>
                </c:pt>
                <c:pt idx="1">
                  <c:v>27357</c:v>
                </c:pt>
                <c:pt idx="2">
                  <c:v>28409</c:v>
                </c:pt>
                <c:pt idx="3">
                  <c:v>29461</c:v>
                </c:pt>
                <c:pt idx="4">
                  <c:v>30513</c:v>
                </c:pt>
                <c:pt idx="5">
                  <c:v>31566</c:v>
                </c:pt>
                <c:pt idx="6">
                  <c:v>32618</c:v>
                </c:pt>
                <c:pt idx="7">
                  <c:v>33670</c:v>
                </c:pt>
                <c:pt idx="8">
                  <c:v>34722</c:v>
                </c:pt>
                <c:pt idx="9">
                  <c:v>35774</c:v>
                </c:pt>
                <c:pt idx="10">
                  <c:v>36827</c:v>
                </c:pt>
                <c:pt idx="11">
                  <c:v>37879</c:v>
                </c:pt>
                <c:pt idx="12">
                  <c:v>38931</c:v>
                </c:pt>
                <c:pt idx="13">
                  <c:v>39983</c:v>
                </c:pt>
                <c:pt idx="14">
                  <c:v>41035</c:v>
                </c:pt>
                <c:pt idx="15">
                  <c:v>42088</c:v>
                </c:pt>
                <c:pt idx="16">
                  <c:v>43140</c:v>
                </c:pt>
                <c:pt idx="17">
                  <c:v>44192</c:v>
                </c:pt>
                <c:pt idx="18">
                  <c:v>45244</c:v>
                </c:pt>
                <c:pt idx="19">
                  <c:v>46296</c:v>
                </c:pt>
                <c:pt idx="20">
                  <c:v>46296</c:v>
                </c:pt>
                <c:pt idx="21">
                  <c:v>46296</c:v>
                </c:pt>
                <c:pt idx="22">
                  <c:v>46296</c:v>
                </c:pt>
                <c:pt idx="23">
                  <c:v>46296</c:v>
                </c:pt>
                <c:pt idx="24">
                  <c:v>46296</c:v>
                </c:pt>
                <c:pt idx="25">
                  <c:v>46296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B-4645-BE8D-814F3F0E0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231551"/>
        <c:axId val="476229151"/>
      </c:lineChart>
      <c:catAx>
        <c:axId val="476231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6229151"/>
        <c:crosses val="autoZero"/>
        <c:auto val="1"/>
        <c:lblAlgn val="ctr"/>
        <c:lblOffset val="100"/>
        <c:tickMarkSkip val="5"/>
        <c:noMultiLvlLbl val="0"/>
      </c:catAx>
      <c:valAx>
        <c:axId val="47622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6231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4</xdr:row>
      <xdr:rowOff>228599</xdr:rowOff>
    </xdr:from>
    <xdr:to>
      <xdr:col>11</xdr:col>
      <xdr:colOff>190500</xdr:colOff>
      <xdr:row>18</xdr:row>
      <xdr:rowOff>200024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03353B7-08BC-C5F0-2E27-08FBF854D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0.08542</cdr:x>
      <cdr:y>0</cdr:y>
    </cdr:from>
    <cdr:to>
      <cdr:x>0.29375</cdr:x>
      <cdr:y>0.10375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380E5ED-7462-FE28-3307-66569F7FEADA}"/>
            </a:ext>
          </a:extLst>
        </cdr:cNvPr>
        <cdr:cNvSpPr txBox="1"/>
      </cdr:nvSpPr>
      <cdr:spPr>
        <a:xfrm xmlns:a="http://schemas.openxmlformats.org/drawingml/2006/main">
          <a:off x="390525" y="0"/>
          <a:ext cx="952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S UI Gothic" panose="020B0600070205080204" pitchFamily="50" charset="-128"/>
              <a:ea typeface="MS UI Gothic" panose="020B0600070205080204" pitchFamily="50" charset="-128"/>
            </a:rPr>
            <a:t>掛金（月額）</a:t>
          </a:r>
        </a:p>
      </cdr:txBody>
    </cdr:sp>
  </cdr:relSizeAnchor>
  <cdr:relSizeAnchor xmlns:cdr="http://schemas.openxmlformats.org/drawingml/2006/chartDrawing">
    <cdr:from>
      <cdr:x>0.79167</cdr:x>
      <cdr:y>0.70605</cdr:y>
    </cdr:from>
    <cdr:to>
      <cdr:x>1</cdr:x>
      <cdr:y>0.8098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A673C91-8D5B-97D5-EA8C-179B7D422CB6}"/>
            </a:ext>
          </a:extLst>
        </cdr:cNvPr>
        <cdr:cNvSpPr txBox="1"/>
      </cdr:nvSpPr>
      <cdr:spPr>
        <a:xfrm xmlns:a="http://schemas.openxmlformats.org/drawingml/2006/main">
          <a:off x="3619500" y="2333625"/>
          <a:ext cx="952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S UI Gothic" panose="020B0600070205080204" pitchFamily="50" charset="-128"/>
              <a:ea typeface="MS UI Gothic" panose="020B0600070205080204" pitchFamily="50" charset="-128"/>
            </a:rPr>
            <a:t>標準報酬月額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22D8-3FBF-4777-808C-AE8F46EAE9E9}">
  <dimension ref="A2:E28"/>
  <sheetViews>
    <sheetView workbookViewId="0">
      <selection activeCell="E11" sqref="E11"/>
    </sheetView>
  </sheetViews>
  <sheetFormatPr defaultRowHeight="18.75" x14ac:dyDescent="0.4"/>
  <cols>
    <col min="1" max="5" width="10.625" customWidth="1"/>
  </cols>
  <sheetData>
    <row r="2" spans="1:5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4">
      <c r="A3" s="1">
        <v>250000</v>
      </c>
      <c r="B3" s="1">
        <f>INT(A3*16.45)</f>
        <v>4112500</v>
      </c>
      <c r="C3" s="1">
        <f>INT(B3*0.8-440000)</f>
        <v>2850000</v>
      </c>
      <c r="D3" s="1">
        <v>38351</v>
      </c>
      <c r="E3" s="1">
        <f>D3*12</f>
        <v>460212</v>
      </c>
    </row>
    <row r="4" spans="1:5" x14ac:dyDescent="0.4">
      <c r="A4" s="1">
        <f>A3+10000</f>
        <v>260000</v>
      </c>
      <c r="B4" s="1">
        <f t="shared" ref="B4:B28" si="0">INT(A4*16.45)</f>
        <v>4277000</v>
      </c>
      <c r="C4" s="1">
        <f t="shared" ref="C4:C19" si="1">INT(B4*0.8-440000)</f>
        <v>2981600</v>
      </c>
      <c r="D4" s="1">
        <v>39975</v>
      </c>
      <c r="E4" s="1">
        <f t="shared" ref="E4:E28" si="2">D4*12</f>
        <v>479700</v>
      </c>
    </row>
    <row r="5" spans="1:5" x14ac:dyDescent="0.4">
      <c r="A5" s="1">
        <f t="shared" ref="A5:A28" si="3">A4+10000</f>
        <v>270000</v>
      </c>
      <c r="B5" s="1">
        <f t="shared" si="0"/>
        <v>4441500</v>
      </c>
      <c r="C5" s="1">
        <f t="shared" si="1"/>
        <v>3113200</v>
      </c>
      <c r="D5" s="1">
        <v>41599</v>
      </c>
      <c r="E5" s="1">
        <f t="shared" si="2"/>
        <v>499188</v>
      </c>
    </row>
    <row r="6" spans="1:5" x14ac:dyDescent="0.4">
      <c r="A6" s="1">
        <f t="shared" si="3"/>
        <v>280000</v>
      </c>
      <c r="B6" s="1">
        <f t="shared" si="0"/>
        <v>4606000</v>
      </c>
      <c r="C6" s="1">
        <f t="shared" si="1"/>
        <v>3244800</v>
      </c>
      <c r="D6" s="1">
        <v>43223</v>
      </c>
      <c r="E6" s="1">
        <f t="shared" si="2"/>
        <v>518676</v>
      </c>
    </row>
    <row r="7" spans="1:5" x14ac:dyDescent="0.4">
      <c r="A7" s="1">
        <f t="shared" si="3"/>
        <v>290000</v>
      </c>
      <c r="B7" s="1">
        <f t="shared" si="0"/>
        <v>4770500</v>
      </c>
      <c r="C7" s="1">
        <f t="shared" si="1"/>
        <v>3376400</v>
      </c>
      <c r="D7" s="1">
        <v>44847</v>
      </c>
      <c r="E7" s="1">
        <f t="shared" si="2"/>
        <v>538164</v>
      </c>
    </row>
    <row r="8" spans="1:5" x14ac:dyDescent="0.4">
      <c r="A8" s="1">
        <f t="shared" si="3"/>
        <v>300000</v>
      </c>
      <c r="B8" s="1">
        <f t="shared" si="0"/>
        <v>4935000</v>
      </c>
      <c r="C8" s="1">
        <f t="shared" si="1"/>
        <v>3508000</v>
      </c>
      <c r="D8" s="1">
        <v>46472</v>
      </c>
      <c r="E8" s="1">
        <f t="shared" si="2"/>
        <v>557664</v>
      </c>
    </row>
    <row r="9" spans="1:5" x14ac:dyDescent="0.4">
      <c r="A9" s="1">
        <f t="shared" si="3"/>
        <v>310000</v>
      </c>
      <c r="B9" s="1">
        <f t="shared" si="0"/>
        <v>5099500</v>
      </c>
      <c r="C9" s="1">
        <f t="shared" si="1"/>
        <v>3639600</v>
      </c>
      <c r="D9" s="1">
        <v>48096</v>
      </c>
      <c r="E9" s="1">
        <f t="shared" si="2"/>
        <v>577152</v>
      </c>
    </row>
    <row r="10" spans="1:5" x14ac:dyDescent="0.4">
      <c r="A10" s="1">
        <f t="shared" si="3"/>
        <v>320000</v>
      </c>
      <c r="B10" s="1">
        <f t="shared" si="0"/>
        <v>5264000</v>
      </c>
      <c r="C10" s="1">
        <f t="shared" si="1"/>
        <v>3771200</v>
      </c>
      <c r="D10" s="1">
        <v>49720</v>
      </c>
      <c r="E10" s="1">
        <f t="shared" si="2"/>
        <v>596640</v>
      </c>
    </row>
    <row r="11" spans="1:5" x14ac:dyDescent="0.4">
      <c r="A11" s="1">
        <f t="shared" si="3"/>
        <v>330000</v>
      </c>
      <c r="B11" s="1">
        <f t="shared" si="0"/>
        <v>5428500</v>
      </c>
      <c r="C11" s="1">
        <f t="shared" si="1"/>
        <v>3902800</v>
      </c>
      <c r="D11" s="1">
        <v>51344</v>
      </c>
      <c r="E11" s="1">
        <f t="shared" si="2"/>
        <v>616128</v>
      </c>
    </row>
    <row r="12" spans="1:5" x14ac:dyDescent="0.4">
      <c r="A12" s="1">
        <f t="shared" si="3"/>
        <v>340000</v>
      </c>
      <c r="B12" s="1">
        <f t="shared" si="0"/>
        <v>5593000</v>
      </c>
      <c r="C12" s="1">
        <f t="shared" si="1"/>
        <v>4034400</v>
      </c>
      <c r="D12" s="1">
        <v>52968</v>
      </c>
      <c r="E12" s="1">
        <f t="shared" si="2"/>
        <v>635616</v>
      </c>
    </row>
    <row r="13" spans="1:5" x14ac:dyDescent="0.4">
      <c r="A13" s="1">
        <f t="shared" si="3"/>
        <v>350000</v>
      </c>
      <c r="B13" s="1">
        <f t="shared" si="0"/>
        <v>5757500</v>
      </c>
      <c r="C13" s="1">
        <f t="shared" si="1"/>
        <v>4166000</v>
      </c>
      <c r="D13" s="1">
        <v>54592</v>
      </c>
      <c r="E13" s="1">
        <f t="shared" si="2"/>
        <v>655104</v>
      </c>
    </row>
    <row r="14" spans="1:5" x14ac:dyDescent="0.4">
      <c r="A14" s="1">
        <f t="shared" si="3"/>
        <v>360000</v>
      </c>
      <c r="B14" s="1">
        <f t="shared" si="0"/>
        <v>5922000</v>
      </c>
      <c r="C14" s="1">
        <f t="shared" si="1"/>
        <v>4297600</v>
      </c>
      <c r="D14" s="1">
        <v>56217</v>
      </c>
      <c r="E14" s="1">
        <f t="shared" si="2"/>
        <v>674604</v>
      </c>
    </row>
    <row r="15" spans="1:5" x14ac:dyDescent="0.4">
      <c r="A15" s="1">
        <f t="shared" si="3"/>
        <v>370000</v>
      </c>
      <c r="B15" s="1">
        <f t="shared" si="0"/>
        <v>6086500</v>
      </c>
      <c r="C15" s="1">
        <f t="shared" si="1"/>
        <v>4429200</v>
      </c>
      <c r="D15" s="1">
        <v>57841</v>
      </c>
      <c r="E15" s="1">
        <f t="shared" si="2"/>
        <v>694092</v>
      </c>
    </row>
    <row r="16" spans="1:5" x14ac:dyDescent="0.4">
      <c r="A16" s="1">
        <f t="shared" si="3"/>
        <v>380000</v>
      </c>
      <c r="B16" s="1">
        <f t="shared" si="0"/>
        <v>6251000</v>
      </c>
      <c r="C16" s="1">
        <f t="shared" si="1"/>
        <v>4560800</v>
      </c>
      <c r="D16" s="1">
        <v>59465</v>
      </c>
      <c r="E16" s="1">
        <f t="shared" si="2"/>
        <v>713580</v>
      </c>
    </row>
    <row r="17" spans="1:5" x14ac:dyDescent="0.4">
      <c r="A17" s="1">
        <f t="shared" si="3"/>
        <v>390000</v>
      </c>
      <c r="B17" s="1">
        <f t="shared" si="0"/>
        <v>6415500</v>
      </c>
      <c r="C17" s="1">
        <f t="shared" si="1"/>
        <v>4692400</v>
      </c>
      <c r="D17" s="1">
        <v>61089</v>
      </c>
      <c r="E17" s="1">
        <f t="shared" si="2"/>
        <v>733068</v>
      </c>
    </row>
    <row r="18" spans="1:5" x14ac:dyDescent="0.4">
      <c r="A18" s="1">
        <f t="shared" si="3"/>
        <v>400000</v>
      </c>
      <c r="B18" s="1">
        <f t="shared" si="0"/>
        <v>6580000</v>
      </c>
      <c r="C18" s="1">
        <f t="shared" si="1"/>
        <v>4824000</v>
      </c>
      <c r="D18" s="1">
        <v>62713</v>
      </c>
      <c r="E18" s="1">
        <f t="shared" si="2"/>
        <v>752556</v>
      </c>
    </row>
    <row r="19" spans="1:5" x14ac:dyDescent="0.4">
      <c r="A19" s="1">
        <f t="shared" si="3"/>
        <v>410000</v>
      </c>
      <c r="B19" s="1">
        <f t="shared" si="0"/>
        <v>6744500</v>
      </c>
      <c r="C19" s="1">
        <f>INT(B19*0.9-1100000)</f>
        <v>4970050</v>
      </c>
      <c r="D19" s="1">
        <v>64516</v>
      </c>
      <c r="E19" s="1">
        <f t="shared" si="2"/>
        <v>774192</v>
      </c>
    </row>
    <row r="20" spans="1:5" x14ac:dyDescent="0.4">
      <c r="A20" s="1">
        <f t="shared" si="3"/>
        <v>420000</v>
      </c>
      <c r="B20" s="1">
        <f t="shared" si="0"/>
        <v>6909000</v>
      </c>
      <c r="C20" s="1">
        <f t="shared" ref="C20:C28" si="4">INT(B20*0.9-1100000)</f>
        <v>5118100</v>
      </c>
      <c r="D20" s="1">
        <v>66343</v>
      </c>
      <c r="E20" s="1">
        <f t="shared" si="2"/>
        <v>796116</v>
      </c>
    </row>
    <row r="21" spans="1:5" x14ac:dyDescent="0.4">
      <c r="A21" s="1">
        <f t="shared" si="3"/>
        <v>430000</v>
      </c>
      <c r="B21" s="1">
        <f t="shared" si="0"/>
        <v>7073500</v>
      </c>
      <c r="C21" s="1">
        <f t="shared" si="4"/>
        <v>5266150</v>
      </c>
      <c r="D21" s="1">
        <v>68171</v>
      </c>
      <c r="E21" s="1">
        <f t="shared" si="2"/>
        <v>818052</v>
      </c>
    </row>
    <row r="22" spans="1:5" x14ac:dyDescent="0.4">
      <c r="A22" s="1">
        <f t="shared" si="3"/>
        <v>440000</v>
      </c>
      <c r="B22" s="1">
        <f t="shared" si="0"/>
        <v>7238000</v>
      </c>
      <c r="C22" s="1">
        <f t="shared" si="4"/>
        <v>5414200</v>
      </c>
      <c r="D22" s="1">
        <v>69997</v>
      </c>
      <c r="E22" s="1">
        <f t="shared" si="2"/>
        <v>839964</v>
      </c>
    </row>
    <row r="23" spans="1:5" x14ac:dyDescent="0.4">
      <c r="A23" s="1">
        <f t="shared" si="3"/>
        <v>450000</v>
      </c>
      <c r="B23" s="1">
        <f t="shared" si="0"/>
        <v>7402500</v>
      </c>
      <c r="C23" s="1">
        <f t="shared" si="4"/>
        <v>5562250</v>
      </c>
      <c r="D23" s="1">
        <v>71789</v>
      </c>
      <c r="E23" s="1">
        <f t="shared" si="2"/>
        <v>861468</v>
      </c>
    </row>
    <row r="24" spans="1:5" x14ac:dyDescent="0.4">
      <c r="A24" s="1">
        <f t="shared" si="3"/>
        <v>460000</v>
      </c>
      <c r="B24" s="1">
        <f t="shared" si="0"/>
        <v>7567000</v>
      </c>
      <c r="C24" s="1">
        <f t="shared" si="4"/>
        <v>5710300</v>
      </c>
      <c r="D24" s="1">
        <v>73253</v>
      </c>
      <c r="E24" s="1">
        <f t="shared" si="2"/>
        <v>879036</v>
      </c>
    </row>
    <row r="25" spans="1:5" x14ac:dyDescent="0.4">
      <c r="A25" s="1">
        <f t="shared" si="3"/>
        <v>470000</v>
      </c>
      <c r="B25" s="1">
        <f t="shared" si="0"/>
        <v>7731500</v>
      </c>
      <c r="C25" s="1">
        <f t="shared" si="4"/>
        <v>5858350</v>
      </c>
      <c r="D25" s="1">
        <v>74718</v>
      </c>
      <c r="E25" s="1">
        <f t="shared" si="2"/>
        <v>896616</v>
      </c>
    </row>
    <row r="26" spans="1:5" x14ac:dyDescent="0.4">
      <c r="A26" s="1">
        <f t="shared" si="3"/>
        <v>480000</v>
      </c>
      <c r="B26" s="1">
        <f t="shared" si="0"/>
        <v>7896000</v>
      </c>
      <c r="C26" s="1">
        <f t="shared" si="4"/>
        <v>6006400</v>
      </c>
      <c r="D26" s="1">
        <v>76182</v>
      </c>
      <c r="E26" s="1">
        <f t="shared" si="2"/>
        <v>914184</v>
      </c>
    </row>
    <row r="27" spans="1:5" x14ac:dyDescent="0.4">
      <c r="A27" s="1">
        <f t="shared" si="3"/>
        <v>490000</v>
      </c>
      <c r="B27" s="1">
        <f t="shared" si="0"/>
        <v>8060500</v>
      </c>
      <c r="C27" s="1">
        <f t="shared" si="4"/>
        <v>6154450</v>
      </c>
      <c r="D27" s="1">
        <v>77646</v>
      </c>
      <c r="E27" s="1">
        <f t="shared" si="2"/>
        <v>931752</v>
      </c>
    </row>
    <row r="28" spans="1:5" x14ac:dyDescent="0.4">
      <c r="A28" s="1">
        <f t="shared" si="3"/>
        <v>500000</v>
      </c>
      <c r="B28" s="1">
        <f t="shared" si="0"/>
        <v>8225000</v>
      </c>
      <c r="C28" s="1">
        <f t="shared" si="4"/>
        <v>6302500</v>
      </c>
      <c r="D28" s="1">
        <v>78893</v>
      </c>
      <c r="E28" s="1">
        <f t="shared" si="2"/>
        <v>946716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3A71-DBEB-4FEE-8E1C-B1DA611535B3}">
  <dimension ref="A2:E28"/>
  <sheetViews>
    <sheetView workbookViewId="0"/>
  </sheetViews>
  <sheetFormatPr defaultRowHeight="18.75" x14ac:dyDescent="0.4"/>
  <cols>
    <col min="1" max="5" width="10.625" customWidth="1"/>
  </cols>
  <sheetData>
    <row r="2" spans="1:5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x14ac:dyDescent="0.4">
      <c r="A3" s="1">
        <v>250000</v>
      </c>
      <c r="B3" s="1">
        <f>INT(A3*16.45)</f>
        <v>4112500</v>
      </c>
      <c r="C3" s="1">
        <f>INT(B3*0.8-440000)</f>
        <v>2850000</v>
      </c>
      <c r="D3" s="1">
        <f>E3/12</f>
        <v>8484.5833333333339</v>
      </c>
      <c r="E3" s="1">
        <f>40815+61000</f>
        <v>101815</v>
      </c>
    </row>
    <row r="4" spans="1:5" x14ac:dyDescent="0.4">
      <c r="A4" s="1">
        <f>A3+10000</f>
        <v>260000</v>
      </c>
      <c r="B4" s="1">
        <f t="shared" ref="B4:B28" si="0">INT(A4*16.45)</f>
        <v>4277000</v>
      </c>
      <c r="C4" s="1">
        <f t="shared" ref="C4:C18" si="1">INT(B4*0.8-440000)</f>
        <v>2981600</v>
      </c>
      <c r="D4" s="1">
        <f t="shared" ref="D4:D28" si="2">E4/12</f>
        <v>8484.5833333333339</v>
      </c>
      <c r="E4" s="1">
        <f t="shared" ref="E4:E28" si="3">40815+61000</f>
        <v>101815</v>
      </c>
    </row>
    <row r="5" spans="1:5" x14ac:dyDescent="0.4">
      <c r="A5" s="1">
        <f t="shared" ref="A5:A28" si="4">A4+10000</f>
        <v>270000</v>
      </c>
      <c r="B5" s="1">
        <f t="shared" si="0"/>
        <v>4441500</v>
      </c>
      <c r="C5" s="1">
        <f t="shared" si="1"/>
        <v>3113200</v>
      </c>
      <c r="D5" s="1">
        <f t="shared" si="2"/>
        <v>8484.5833333333339</v>
      </c>
      <c r="E5" s="1">
        <f t="shared" si="3"/>
        <v>101815</v>
      </c>
    </row>
    <row r="6" spans="1:5" x14ac:dyDescent="0.4">
      <c r="A6" s="1">
        <f t="shared" si="4"/>
        <v>280000</v>
      </c>
      <c r="B6" s="1">
        <f t="shared" si="0"/>
        <v>4606000</v>
      </c>
      <c r="C6" s="1">
        <f t="shared" si="1"/>
        <v>3244800</v>
      </c>
      <c r="D6" s="1">
        <f t="shared" si="2"/>
        <v>8484.5833333333339</v>
      </c>
      <c r="E6" s="1">
        <f t="shared" si="3"/>
        <v>101815</v>
      </c>
    </row>
    <row r="7" spans="1:5" x14ac:dyDescent="0.4">
      <c r="A7" s="1">
        <f t="shared" si="4"/>
        <v>290000</v>
      </c>
      <c r="B7" s="1">
        <f t="shared" si="0"/>
        <v>4770500</v>
      </c>
      <c r="C7" s="1">
        <f t="shared" si="1"/>
        <v>3376400</v>
      </c>
      <c r="D7" s="1">
        <f t="shared" si="2"/>
        <v>8484.5833333333339</v>
      </c>
      <c r="E7" s="1">
        <f t="shared" si="3"/>
        <v>101815</v>
      </c>
    </row>
    <row r="8" spans="1:5" x14ac:dyDescent="0.4">
      <c r="A8" s="1">
        <f t="shared" si="4"/>
        <v>300000</v>
      </c>
      <c r="B8" s="1">
        <f t="shared" si="0"/>
        <v>4935000</v>
      </c>
      <c r="C8" s="1">
        <f t="shared" si="1"/>
        <v>3508000</v>
      </c>
      <c r="D8" s="1">
        <f t="shared" si="2"/>
        <v>8484.5833333333339</v>
      </c>
      <c r="E8" s="1">
        <f t="shared" si="3"/>
        <v>101815</v>
      </c>
    </row>
    <row r="9" spans="1:5" x14ac:dyDescent="0.4">
      <c r="A9" s="1">
        <f t="shared" si="4"/>
        <v>310000</v>
      </c>
      <c r="B9" s="1">
        <f t="shared" si="0"/>
        <v>5099500</v>
      </c>
      <c r="C9" s="1">
        <f t="shared" si="1"/>
        <v>3639600</v>
      </c>
      <c r="D9" s="1">
        <f t="shared" si="2"/>
        <v>8484.5833333333339</v>
      </c>
      <c r="E9" s="1">
        <f t="shared" si="3"/>
        <v>101815</v>
      </c>
    </row>
    <row r="10" spans="1:5" x14ac:dyDescent="0.4">
      <c r="A10" s="1">
        <f t="shared" si="4"/>
        <v>320000</v>
      </c>
      <c r="B10" s="1">
        <f t="shared" si="0"/>
        <v>5264000</v>
      </c>
      <c r="C10" s="1">
        <f t="shared" si="1"/>
        <v>3771200</v>
      </c>
      <c r="D10" s="1">
        <f t="shared" si="2"/>
        <v>8484.5833333333339</v>
      </c>
      <c r="E10" s="1">
        <f t="shared" si="3"/>
        <v>101815</v>
      </c>
    </row>
    <row r="11" spans="1:5" x14ac:dyDescent="0.4">
      <c r="A11" s="1">
        <f t="shared" si="4"/>
        <v>330000</v>
      </c>
      <c r="B11" s="1">
        <f t="shared" si="0"/>
        <v>5428500</v>
      </c>
      <c r="C11" s="1">
        <f t="shared" si="1"/>
        <v>3902800</v>
      </c>
      <c r="D11" s="1">
        <f t="shared" si="2"/>
        <v>8484.5833333333339</v>
      </c>
      <c r="E11" s="1">
        <f t="shared" si="3"/>
        <v>101815</v>
      </c>
    </row>
    <row r="12" spans="1:5" x14ac:dyDescent="0.4">
      <c r="A12" s="1">
        <f t="shared" si="4"/>
        <v>340000</v>
      </c>
      <c r="B12" s="1">
        <f t="shared" si="0"/>
        <v>5593000</v>
      </c>
      <c r="C12" s="1">
        <f t="shared" si="1"/>
        <v>4034400</v>
      </c>
      <c r="D12" s="1">
        <f t="shared" si="2"/>
        <v>8484.5833333333339</v>
      </c>
      <c r="E12" s="1">
        <f t="shared" si="3"/>
        <v>101815</v>
      </c>
    </row>
    <row r="13" spans="1:5" x14ac:dyDescent="0.4">
      <c r="A13" s="1">
        <f t="shared" si="4"/>
        <v>350000</v>
      </c>
      <c r="B13" s="1">
        <f t="shared" si="0"/>
        <v>5757500</v>
      </c>
      <c r="C13" s="1">
        <f t="shared" si="1"/>
        <v>4166000</v>
      </c>
      <c r="D13" s="1">
        <f t="shared" si="2"/>
        <v>8484.5833333333339</v>
      </c>
      <c r="E13" s="1">
        <f t="shared" si="3"/>
        <v>101815</v>
      </c>
    </row>
    <row r="14" spans="1:5" x14ac:dyDescent="0.4">
      <c r="A14" s="1">
        <f t="shared" si="4"/>
        <v>360000</v>
      </c>
      <c r="B14" s="1">
        <f t="shared" si="0"/>
        <v>5922000</v>
      </c>
      <c r="C14" s="1">
        <f t="shared" si="1"/>
        <v>4297600</v>
      </c>
      <c r="D14" s="1">
        <f t="shared" si="2"/>
        <v>8484.5833333333339</v>
      </c>
      <c r="E14" s="1">
        <f t="shared" si="3"/>
        <v>101815</v>
      </c>
    </row>
    <row r="15" spans="1:5" x14ac:dyDescent="0.4">
      <c r="A15" s="1">
        <f t="shared" si="4"/>
        <v>370000</v>
      </c>
      <c r="B15" s="1">
        <f t="shared" si="0"/>
        <v>6086500</v>
      </c>
      <c r="C15" s="1">
        <f t="shared" si="1"/>
        <v>4429200</v>
      </c>
      <c r="D15" s="1">
        <f t="shared" si="2"/>
        <v>8484.5833333333339</v>
      </c>
      <c r="E15" s="1">
        <f t="shared" si="3"/>
        <v>101815</v>
      </c>
    </row>
    <row r="16" spans="1:5" x14ac:dyDescent="0.4">
      <c r="A16" s="1">
        <f t="shared" si="4"/>
        <v>380000</v>
      </c>
      <c r="B16" s="1">
        <f t="shared" si="0"/>
        <v>6251000</v>
      </c>
      <c r="C16" s="1">
        <f t="shared" si="1"/>
        <v>4560800</v>
      </c>
      <c r="D16" s="1">
        <f t="shared" si="2"/>
        <v>8484.5833333333339</v>
      </c>
      <c r="E16" s="1">
        <f t="shared" si="3"/>
        <v>101815</v>
      </c>
    </row>
    <row r="17" spans="1:5" x14ac:dyDescent="0.4">
      <c r="A17" s="1">
        <f t="shared" si="4"/>
        <v>390000</v>
      </c>
      <c r="B17" s="1">
        <f t="shared" si="0"/>
        <v>6415500</v>
      </c>
      <c r="C17" s="1">
        <f t="shared" si="1"/>
        <v>4692400</v>
      </c>
      <c r="D17" s="1">
        <f t="shared" si="2"/>
        <v>8484.5833333333339</v>
      </c>
      <c r="E17" s="1">
        <f t="shared" si="3"/>
        <v>101815</v>
      </c>
    </row>
    <row r="18" spans="1:5" x14ac:dyDescent="0.4">
      <c r="A18" s="1">
        <f t="shared" si="4"/>
        <v>400000</v>
      </c>
      <c r="B18" s="1">
        <f t="shared" si="0"/>
        <v>6580000</v>
      </c>
      <c r="C18" s="1">
        <f t="shared" si="1"/>
        <v>4824000</v>
      </c>
      <c r="D18" s="1">
        <f t="shared" si="2"/>
        <v>8484.5833333333339</v>
      </c>
      <c r="E18" s="1">
        <f t="shared" si="3"/>
        <v>101815</v>
      </c>
    </row>
    <row r="19" spans="1:5" x14ac:dyDescent="0.4">
      <c r="A19" s="1">
        <f t="shared" si="4"/>
        <v>410000</v>
      </c>
      <c r="B19" s="1">
        <f t="shared" si="0"/>
        <v>6744500</v>
      </c>
      <c r="C19" s="1">
        <f>INT(B19*0.9-1100000)</f>
        <v>4970050</v>
      </c>
      <c r="D19" s="1">
        <f t="shared" si="2"/>
        <v>8484.5833333333339</v>
      </c>
      <c r="E19" s="1">
        <f t="shared" si="3"/>
        <v>101815</v>
      </c>
    </row>
    <row r="20" spans="1:5" x14ac:dyDescent="0.4">
      <c r="A20" s="1">
        <f t="shared" si="4"/>
        <v>420000</v>
      </c>
      <c r="B20" s="1">
        <f t="shared" si="0"/>
        <v>6909000</v>
      </c>
      <c r="C20" s="1">
        <f t="shared" ref="C20:C28" si="5">INT(B20*0.9-1100000)</f>
        <v>5118100</v>
      </c>
      <c r="D20" s="1">
        <f t="shared" si="2"/>
        <v>8484.5833333333339</v>
      </c>
      <c r="E20" s="1">
        <f t="shared" si="3"/>
        <v>101815</v>
      </c>
    </row>
    <row r="21" spans="1:5" x14ac:dyDescent="0.4">
      <c r="A21" s="1">
        <f t="shared" si="4"/>
        <v>430000</v>
      </c>
      <c r="B21" s="1">
        <f t="shared" si="0"/>
        <v>7073500</v>
      </c>
      <c r="C21" s="1">
        <f t="shared" si="5"/>
        <v>5266150</v>
      </c>
      <c r="D21" s="1">
        <f t="shared" si="2"/>
        <v>8484.5833333333339</v>
      </c>
      <c r="E21" s="1">
        <f t="shared" si="3"/>
        <v>101815</v>
      </c>
    </row>
    <row r="22" spans="1:5" x14ac:dyDescent="0.4">
      <c r="A22" s="1">
        <f t="shared" si="4"/>
        <v>440000</v>
      </c>
      <c r="B22" s="1">
        <f t="shared" si="0"/>
        <v>7238000</v>
      </c>
      <c r="C22" s="1">
        <f t="shared" si="5"/>
        <v>5414200</v>
      </c>
      <c r="D22" s="1">
        <f t="shared" si="2"/>
        <v>8484.5833333333339</v>
      </c>
      <c r="E22" s="1">
        <f t="shared" si="3"/>
        <v>101815</v>
      </c>
    </row>
    <row r="23" spans="1:5" x14ac:dyDescent="0.4">
      <c r="A23" s="1">
        <f t="shared" si="4"/>
        <v>450000</v>
      </c>
      <c r="B23" s="1">
        <f t="shared" si="0"/>
        <v>7402500</v>
      </c>
      <c r="C23" s="1">
        <f t="shared" si="5"/>
        <v>5562250</v>
      </c>
      <c r="D23" s="1">
        <f t="shared" si="2"/>
        <v>8484.5833333333339</v>
      </c>
      <c r="E23" s="1">
        <f t="shared" si="3"/>
        <v>101815</v>
      </c>
    </row>
    <row r="24" spans="1:5" x14ac:dyDescent="0.4">
      <c r="A24" s="1">
        <f t="shared" si="4"/>
        <v>460000</v>
      </c>
      <c r="B24" s="1">
        <f t="shared" si="0"/>
        <v>7567000</v>
      </c>
      <c r="C24" s="1">
        <f t="shared" si="5"/>
        <v>5710300</v>
      </c>
      <c r="D24" s="1">
        <f t="shared" si="2"/>
        <v>8484.5833333333339</v>
      </c>
      <c r="E24" s="1">
        <f t="shared" si="3"/>
        <v>101815</v>
      </c>
    </row>
    <row r="25" spans="1:5" x14ac:dyDescent="0.4">
      <c r="A25" s="1">
        <f t="shared" si="4"/>
        <v>470000</v>
      </c>
      <c r="B25" s="1">
        <f t="shared" si="0"/>
        <v>7731500</v>
      </c>
      <c r="C25" s="1">
        <f t="shared" si="5"/>
        <v>5858350</v>
      </c>
      <c r="D25" s="1">
        <f t="shared" si="2"/>
        <v>8484.5833333333339</v>
      </c>
      <c r="E25" s="1">
        <f t="shared" si="3"/>
        <v>101815</v>
      </c>
    </row>
    <row r="26" spans="1:5" x14ac:dyDescent="0.4">
      <c r="A26" s="1">
        <f t="shared" si="4"/>
        <v>480000</v>
      </c>
      <c r="B26" s="1">
        <f t="shared" si="0"/>
        <v>7896000</v>
      </c>
      <c r="C26" s="1">
        <f t="shared" si="5"/>
        <v>6006400</v>
      </c>
      <c r="D26" s="1">
        <f t="shared" si="2"/>
        <v>8484.5833333333339</v>
      </c>
      <c r="E26" s="1">
        <f t="shared" si="3"/>
        <v>101815</v>
      </c>
    </row>
    <row r="27" spans="1:5" x14ac:dyDescent="0.4">
      <c r="A27" s="1">
        <f t="shared" si="4"/>
        <v>490000</v>
      </c>
      <c r="B27" s="1">
        <f t="shared" si="0"/>
        <v>8060500</v>
      </c>
      <c r="C27" s="1">
        <f t="shared" si="5"/>
        <v>6154450</v>
      </c>
      <c r="D27" s="1">
        <f t="shared" si="2"/>
        <v>8484.5833333333339</v>
      </c>
      <c r="E27" s="1">
        <f t="shared" si="3"/>
        <v>101815</v>
      </c>
    </row>
    <row r="28" spans="1:5" x14ac:dyDescent="0.4">
      <c r="A28" s="1">
        <f t="shared" si="4"/>
        <v>500000</v>
      </c>
      <c r="B28" s="1">
        <f t="shared" si="0"/>
        <v>8225000</v>
      </c>
      <c r="C28" s="1">
        <f t="shared" si="5"/>
        <v>6302500</v>
      </c>
      <c r="D28" s="1">
        <f t="shared" si="2"/>
        <v>8484.5833333333339</v>
      </c>
      <c r="E28" s="1">
        <f t="shared" si="3"/>
        <v>101815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E295-4B38-45D1-875B-3BB4B91A0564}">
  <dimension ref="A2:C28"/>
  <sheetViews>
    <sheetView workbookViewId="0">
      <selection activeCell="C7" sqref="C7"/>
    </sheetView>
  </sheetViews>
  <sheetFormatPr defaultRowHeight="18.75" x14ac:dyDescent="0.4"/>
  <cols>
    <col min="1" max="3" width="10.625" customWidth="1"/>
  </cols>
  <sheetData>
    <row r="2" spans="1:3" x14ac:dyDescent="0.4">
      <c r="A2" t="s">
        <v>0</v>
      </c>
      <c r="B2" t="s">
        <v>3</v>
      </c>
      <c r="C2" t="s">
        <v>4</v>
      </c>
    </row>
    <row r="3" spans="1:3" x14ac:dyDescent="0.4">
      <c r="A3" s="1">
        <v>250000</v>
      </c>
      <c r="B3" s="1">
        <f>INT(A3*(0.08816+0.01706))</f>
        <v>26305</v>
      </c>
      <c r="C3" s="1">
        <f>B3*12</f>
        <v>315660</v>
      </c>
    </row>
    <row r="4" spans="1:3" x14ac:dyDescent="0.4">
      <c r="A4" s="1">
        <f>A3+10000</f>
        <v>260000</v>
      </c>
      <c r="B4" s="1">
        <f t="shared" ref="B4:B22" si="0">INT(A4*(0.08816+0.01706))</f>
        <v>27357</v>
      </c>
      <c r="C4" s="1">
        <f t="shared" ref="C4:C28" si="1">B4*12</f>
        <v>328284</v>
      </c>
    </row>
    <row r="5" spans="1:3" x14ac:dyDescent="0.4">
      <c r="A5" s="1">
        <f t="shared" ref="A5:A28" si="2">A4+10000</f>
        <v>270000</v>
      </c>
      <c r="B5" s="1">
        <f t="shared" si="0"/>
        <v>28409</v>
      </c>
      <c r="C5" s="1">
        <f t="shared" si="1"/>
        <v>340908</v>
      </c>
    </row>
    <row r="6" spans="1:3" x14ac:dyDescent="0.4">
      <c r="A6" s="1">
        <f t="shared" si="2"/>
        <v>280000</v>
      </c>
      <c r="B6" s="1">
        <f t="shared" si="0"/>
        <v>29461</v>
      </c>
      <c r="C6" s="1">
        <f t="shared" si="1"/>
        <v>353532</v>
      </c>
    </row>
    <row r="7" spans="1:3" x14ac:dyDescent="0.4">
      <c r="A7" s="1">
        <f t="shared" si="2"/>
        <v>290000</v>
      </c>
      <c r="B7" s="1">
        <f t="shared" si="0"/>
        <v>30513</v>
      </c>
      <c r="C7" s="1">
        <f t="shared" si="1"/>
        <v>366156</v>
      </c>
    </row>
    <row r="8" spans="1:3" x14ac:dyDescent="0.4">
      <c r="A8" s="1">
        <f t="shared" si="2"/>
        <v>300000</v>
      </c>
      <c r="B8" s="1">
        <f t="shared" si="0"/>
        <v>31566</v>
      </c>
      <c r="C8" s="1">
        <f t="shared" si="1"/>
        <v>378792</v>
      </c>
    </row>
    <row r="9" spans="1:3" x14ac:dyDescent="0.4">
      <c r="A9" s="1">
        <f t="shared" si="2"/>
        <v>310000</v>
      </c>
      <c r="B9" s="1">
        <f t="shared" si="0"/>
        <v>32618</v>
      </c>
      <c r="C9" s="1">
        <f t="shared" si="1"/>
        <v>391416</v>
      </c>
    </row>
    <row r="10" spans="1:3" x14ac:dyDescent="0.4">
      <c r="A10" s="1">
        <f t="shared" si="2"/>
        <v>320000</v>
      </c>
      <c r="B10" s="1">
        <f t="shared" si="0"/>
        <v>33670</v>
      </c>
      <c r="C10" s="1">
        <f t="shared" si="1"/>
        <v>404040</v>
      </c>
    </row>
    <row r="11" spans="1:3" x14ac:dyDescent="0.4">
      <c r="A11" s="1">
        <f t="shared" si="2"/>
        <v>330000</v>
      </c>
      <c r="B11" s="1">
        <f t="shared" si="0"/>
        <v>34722</v>
      </c>
      <c r="C11" s="1">
        <f t="shared" si="1"/>
        <v>416664</v>
      </c>
    </row>
    <row r="12" spans="1:3" x14ac:dyDescent="0.4">
      <c r="A12" s="1">
        <f t="shared" si="2"/>
        <v>340000</v>
      </c>
      <c r="B12" s="1">
        <f t="shared" si="0"/>
        <v>35774</v>
      </c>
      <c r="C12" s="1">
        <f t="shared" si="1"/>
        <v>429288</v>
      </c>
    </row>
    <row r="13" spans="1:3" x14ac:dyDescent="0.4">
      <c r="A13" s="1">
        <f t="shared" si="2"/>
        <v>350000</v>
      </c>
      <c r="B13" s="1">
        <f t="shared" si="0"/>
        <v>36827</v>
      </c>
      <c r="C13" s="1">
        <f t="shared" si="1"/>
        <v>441924</v>
      </c>
    </row>
    <row r="14" spans="1:3" x14ac:dyDescent="0.4">
      <c r="A14" s="1">
        <f t="shared" si="2"/>
        <v>360000</v>
      </c>
      <c r="B14" s="1">
        <f t="shared" si="0"/>
        <v>37879</v>
      </c>
      <c r="C14" s="1">
        <f t="shared" si="1"/>
        <v>454548</v>
      </c>
    </row>
    <row r="15" spans="1:3" x14ac:dyDescent="0.4">
      <c r="A15" s="1">
        <f t="shared" si="2"/>
        <v>370000</v>
      </c>
      <c r="B15" s="1">
        <f t="shared" si="0"/>
        <v>38931</v>
      </c>
      <c r="C15" s="1">
        <f t="shared" si="1"/>
        <v>467172</v>
      </c>
    </row>
    <row r="16" spans="1:3" x14ac:dyDescent="0.4">
      <c r="A16" s="1">
        <f t="shared" si="2"/>
        <v>380000</v>
      </c>
      <c r="B16" s="1">
        <f t="shared" si="0"/>
        <v>39983</v>
      </c>
      <c r="C16" s="1">
        <f t="shared" si="1"/>
        <v>479796</v>
      </c>
    </row>
    <row r="17" spans="1:3" x14ac:dyDescent="0.4">
      <c r="A17" s="1">
        <f t="shared" si="2"/>
        <v>390000</v>
      </c>
      <c r="B17" s="1">
        <f t="shared" si="0"/>
        <v>41035</v>
      </c>
      <c r="C17" s="1">
        <f t="shared" si="1"/>
        <v>492420</v>
      </c>
    </row>
    <row r="18" spans="1:3" x14ac:dyDescent="0.4">
      <c r="A18" s="1">
        <f t="shared" si="2"/>
        <v>400000</v>
      </c>
      <c r="B18" s="1">
        <f t="shared" si="0"/>
        <v>42088</v>
      </c>
      <c r="C18" s="1">
        <f t="shared" si="1"/>
        <v>505056</v>
      </c>
    </row>
    <row r="19" spans="1:3" x14ac:dyDescent="0.4">
      <c r="A19" s="1">
        <f t="shared" si="2"/>
        <v>410000</v>
      </c>
      <c r="B19" s="1">
        <f t="shared" si="0"/>
        <v>43140</v>
      </c>
      <c r="C19" s="1">
        <f t="shared" si="1"/>
        <v>517680</v>
      </c>
    </row>
    <row r="20" spans="1:3" x14ac:dyDescent="0.4">
      <c r="A20" s="1">
        <f t="shared" si="2"/>
        <v>420000</v>
      </c>
      <c r="B20" s="1">
        <f t="shared" si="0"/>
        <v>44192</v>
      </c>
      <c r="C20" s="1">
        <f t="shared" si="1"/>
        <v>530304</v>
      </c>
    </row>
    <row r="21" spans="1:3" x14ac:dyDescent="0.4">
      <c r="A21" s="1">
        <f t="shared" si="2"/>
        <v>430000</v>
      </c>
      <c r="B21" s="1">
        <f t="shared" si="0"/>
        <v>45244</v>
      </c>
      <c r="C21" s="1">
        <f t="shared" si="1"/>
        <v>542928</v>
      </c>
    </row>
    <row r="22" spans="1:3" x14ac:dyDescent="0.4">
      <c r="A22" s="1">
        <f t="shared" si="2"/>
        <v>440000</v>
      </c>
      <c r="B22" s="1">
        <f t="shared" si="0"/>
        <v>46296</v>
      </c>
      <c r="C22" s="1">
        <f t="shared" si="1"/>
        <v>555552</v>
      </c>
    </row>
    <row r="23" spans="1:3" x14ac:dyDescent="0.4">
      <c r="A23" s="1">
        <f t="shared" si="2"/>
        <v>450000</v>
      </c>
      <c r="B23" s="1">
        <f>B22</f>
        <v>46296</v>
      </c>
      <c r="C23" s="1">
        <f t="shared" si="1"/>
        <v>555552</v>
      </c>
    </row>
    <row r="24" spans="1:3" x14ac:dyDescent="0.4">
      <c r="A24" s="1">
        <f t="shared" si="2"/>
        <v>460000</v>
      </c>
      <c r="B24" s="1">
        <f t="shared" ref="B24:B28" si="3">B23</f>
        <v>46296</v>
      </c>
      <c r="C24" s="1">
        <f t="shared" si="1"/>
        <v>555552</v>
      </c>
    </row>
    <row r="25" spans="1:3" x14ac:dyDescent="0.4">
      <c r="A25" s="1">
        <f t="shared" si="2"/>
        <v>470000</v>
      </c>
      <c r="B25" s="1">
        <f t="shared" si="3"/>
        <v>46296</v>
      </c>
      <c r="C25" s="1">
        <f t="shared" si="1"/>
        <v>555552</v>
      </c>
    </row>
    <row r="26" spans="1:3" x14ac:dyDescent="0.4">
      <c r="A26" s="1">
        <f t="shared" si="2"/>
        <v>480000</v>
      </c>
      <c r="B26" s="1">
        <f t="shared" si="3"/>
        <v>46296</v>
      </c>
      <c r="C26" s="1">
        <f t="shared" si="1"/>
        <v>555552</v>
      </c>
    </row>
    <row r="27" spans="1:3" x14ac:dyDescent="0.4">
      <c r="A27" s="1">
        <f t="shared" si="2"/>
        <v>490000</v>
      </c>
      <c r="B27" s="1">
        <f t="shared" si="3"/>
        <v>46296</v>
      </c>
      <c r="C27" s="1">
        <f t="shared" si="1"/>
        <v>555552</v>
      </c>
    </row>
    <row r="28" spans="1:3" x14ac:dyDescent="0.4">
      <c r="A28" s="1">
        <f t="shared" si="2"/>
        <v>500000</v>
      </c>
      <c r="B28" s="1">
        <f t="shared" si="3"/>
        <v>46296</v>
      </c>
      <c r="C28" s="1">
        <f t="shared" si="1"/>
        <v>555552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DAA45-7912-46C7-B901-37920259D32E}">
  <dimension ref="A1:D34"/>
  <sheetViews>
    <sheetView tabSelected="1" topLeftCell="A2" workbookViewId="0">
      <selection activeCell="N21" sqref="N21"/>
    </sheetView>
  </sheetViews>
  <sheetFormatPr defaultRowHeight="18.75" x14ac:dyDescent="0.4"/>
  <cols>
    <col min="1" max="4" width="15.625" customWidth="1"/>
  </cols>
  <sheetData>
    <row r="1" spans="1:4" x14ac:dyDescent="0.4">
      <c r="A1" t="s">
        <v>5</v>
      </c>
    </row>
    <row r="2" spans="1:4" x14ac:dyDescent="0.4">
      <c r="A2" t="s">
        <v>0</v>
      </c>
      <c r="B2" t="s">
        <v>6</v>
      </c>
      <c r="C2" t="s">
        <v>7</v>
      </c>
      <c r="D2" t="s">
        <v>8</v>
      </c>
    </row>
    <row r="3" spans="1:4" x14ac:dyDescent="0.4">
      <c r="A3" s="2">
        <f>'国保（通常）'!A3</f>
        <v>250000</v>
      </c>
      <c r="B3" s="2">
        <f>'国保（通常）'!D3</f>
        <v>38351</v>
      </c>
      <c r="C3" s="2">
        <f>'国保（減免）'!D3</f>
        <v>8484.5833333333339</v>
      </c>
      <c r="D3" s="2">
        <f>任意継続!B3</f>
        <v>26305</v>
      </c>
    </row>
    <row r="4" spans="1:4" x14ac:dyDescent="0.4">
      <c r="A4" s="2">
        <f>'国保（通常）'!A4</f>
        <v>260000</v>
      </c>
      <c r="B4" s="2">
        <f>'国保（通常）'!D4</f>
        <v>39975</v>
      </c>
      <c r="C4" s="2">
        <f>'国保（減免）'!D4</f>
        <v>8484.5833333333339</v>
      </c>
      <c r="D4" s="2">
        <f>任意継続!B4</f>
        <v>27357</v>
      </c>
    </row>
    <row r="5" spans="1:4" x14ac:dyDescent="0.4">
      <c r="A5" s="2">
        <f>'国保（通常）'!A5</f>
        <v>270000</v>
      </c>
      <c r="B5" s="2">
        <f>'国保（通常）'!D5</f>
        <v>41599</v>
      </c>
      <c r="C5" s="2">
        <f>'国保（減免）'!D5</f>
        <v>8484.5833333333339</v>
      </c>
      <c r="D5" s="2">
        <f>任意継続!B5</f>
        <v>28409</v>
      </c>
    </row>
    <row r="6" spans="1:4" x14ac:dyDescent="0.4">
      <c r="A6" s="2">
        <f>'国保（通常）'!A6</f>
        <v>280000</v>
      </c>
      <c r="B6" s="2">
        <f>'国保（通常）'!D6</f>
        <v>43223</v>
      </c>
      <c r="C6" s="2">
        <f>'国保（減免）'!D6</f>
        <v>8484.5833333333339</v>
      </c>
      <c r="D6" s="2">
        <f>任意継続!B6</f>
        <v>29461</v>
      </c>
    </row>
    <row r="7" spans="1:4" x14ac:dyDescent="0.4">
      <c r="A7" s="2">
        <f>'国保（通常）'!A7</f>
        <v>290000</v>
      </c>
      <c r="B7" s="2">
        <f>'国保（通常）'!D7</f>
        <v>44847</v>
      </c>
      <c r="C7" s="2">
        <f>'国保（減免）'!D7</f>
        <v>8484.5833333333339</v>
      </c>
      <c r="D7" s="2">
        <f>任意継続!B7</f>
        <v>30513</v>
      </c>
    </row>
    <row r="8" spans="1:4" x14ac:dyDescent="0.4">
      <c r="A8" s="2">
        <f>'国保（通常）'!A8</f>
        <v>300000</v>
      </c>
      <c r="B8" s="2">
        <f>'国保（通常）'!D8</f>
        <v>46472</v>
      </c>
      <c r="C8" s="2">
        <f>'国保（減免）'!D8</f>
        <v>8484.5833333333339</v>
      </c>
      <c r="D8" s="2">
        <f>任意継続!B8</f>
        <v>31566</v>
      </c>
    </row>
    <row r="9" spans="1:4" x14ac:dyDescent="0.4">
      <c r="A9" s="2">
        <f>'国保（通常）'!A9</f>
        <v>310000</v>
      </c>
      <c r="B9" s="2">
        <f>'国保（通常）'!D9</f>
        <v>48096</v>
      </c>
      <c r="C9" s="2">
        <f>'国保（減免）'!D9</f>
        <v>8484.5833333333339</v>
      </c>
      <c r="D9" s="2">
        <f>任意継続!B9</f>
        <v>32618</v>
      </c>
    </row>
    <row r="10" spans="1:4" x14ac:dyDescent="0.4">
      <c r="A10" s="2">
        <f>'国保（通常）'!A10</f>
        <v>320000</v>
      </c>
      <c r="B10" s="2">
        <f>'国保（通常）'!D10</f>
        <v>49720</v>
      </c>
      <c r="C10" s="2">
        <f>'国保（減免）'!D10</f>
        <v>8484.5833333333339</v>
      </c>
      <c r="D10" s="2">
        <f>任意継続!B10</f>
        <v>33670</v>
      </c>
    </row>
    <row r="11" spans="1:4" x14ac:dyDescent="0.4">
      <c r="A11" s="2">
        <f>'国保（通常）'!A11</f>
        <v>330000</v>
      </c>
      <c r="B11" s="2">
        <f>'国保（通常）'!D11</f>
        <v>51344</v>
      </c>
      <c r="C11" s="2">
        <f>'国保（減免）'!D11</f>
        <v>8484.5833333333339</v>
      </c>
      <c r="D11" s="2">
        <f>任意継続!B11</f>
        <v>34722</v>
      </c>
    </row>
    <row r="12" spans="1:4" x14ac:dyDescent="0.4">
      <c r="A12" s="2">
        <f>'国保（通常）'!A12</f>
        <v>340000</v>
      </c>
      <c r="B12" s="2">
        <f>'国保（通常）'!D12</f>
        <v>52968</v>
      </c>
      <c r="C12" s="2">
        <f>'国保（減免）'!D12</f>
        <v>8484.5833333333339</v>
      </c>
      <c r="D12" s="2">
        <f>任意継続!B12</f>
        <v>35774</v>
      </c>
    </row>
    <row r="13" spans="1:4" x14ac:dyDescent="0.4">
      <c r="A13" s="2">
        <f>'国保（通常）'!A13</f>
        <v>350000</v>
      </c>
      <c r="B13" s="2">
        <f>'国保（通常）'!D13</f>
        <v>54592</v>
      </c>
      <c r="C13" s="2">
        <f>'国保（減免）'!D13</f>
        <v>8484.5833333333339</v>
      </c>
      <c r="D13" s="2">
        <f>任意継続!B13</f>
        <v>36827</v>
      </c>
    </row>
    <row r="14" spans="1:4" x14ac:dyDescent="0.4">
      <c r="A14" s="2">
        <f>'国保（通常）'!A14</f>
        <v>360000</v>
      </c>
      <c r="B14" s="2">
        <f>'国保（通常）'!D14</f>
        <v>56217</v>
      </c>
      <c r="C14" s="2">
        <f>'国保（減免）'!D14</f>
        <v>8484.5833333333339</v>
      </c>
      <c r="D14" s="2">
        <f>任意継続!B14</f>
        <v>37879</v>
      </c>
    </row>
    <row r="15" spans="1:4" x14ac:dyDescent="0.4">
      <c r="A15" s="2">
        <f>'国保（通常）'!A15</f>
        <v>370000</v>
      </c>
      <c r="B15" s="2">
        <f>'国保（通常）'!D15</f>
        <v>57841</v>
      </c>
      <c r="C15" s="2">
        <f>'国保（減免）'!D15</f>
        <v>8484.5833333333339</v>
      </c>
      <c r="D15" s="2">
        <f>任意継続!B15</f>
        <v>38931</v>
      </c>
    </row>
    <row r="16" spans="1:4" x14ac:dyDescent="0.4">
      <c r="A16" s="2">
        <f>'国保（通常）'!A16</f>
        <v>380000</v>
      </c>
      <c r="B16" s="2">
        <f>'国保（通常）'!D16</f>
        <v>59465</v>
      </c>
      <c r="C16" s="2">
        <f>'国保（減免）'!D16</f>
        <v>8484.5833333333339</v>
      </c>
      <c r="D16" s="2">
        <f>任意継続!B16</f>
        <v>39983</v>
      </c>
    </row>
    <row r="17" spans="1:4" x14ac:dyDescent="0.4">
      <c r="A17" s="2">
        <f>'国保（通常）'!A17</f>
        <v>390000</v>
      </c>
      <c r="B17" s="2">
        <f>'国保（通常）'!D17</f>
        <v>61089</v>
      </c>
      <c r="C17" s="2">
        <f>'国保（減免）'!D17</f>
        <v>8484.5833333333339</v>
      </c>
      <c r="D17" s="2">
        <f>任意継続!B17</f>
        <v>41035</v>
      </c>
    </row>
    <row r="18" spans="1:4" x14ac:dyDescent="0.4">
      <c r="A18" s="2">
        <f>'国保（通常）'!A18</f>
        <v>400000</v>
      </c>
      <c r="B18" s="2">
        <f>'国保（通常）'!D18</f>
        <v>62713</v>
      </c>
      <c r="C18" s="2">
        <f>'国保（減免）'!D18</f>
        <v>8484.5833333333339</v>
      </c>
      <c r="D18" s="2">
        <f>任意継続!B18</f>
        <v>42088</v>
      </c>
    </row>
    <row r="19" spans="1:4" x14ac:dyDescent="0.4">
      <c r="A19" s="2">
        <f>'国保（通常）'!A19</f>
        <v>410000</v>
      </c>
      <c r="B19" s="2">
        <f>'国保（通常）'!D19</f>
        <v>64516</v>
      </c>
      <c r="C19" s="2">
        <f>'国保（減免）'!D19</f>
        <v>8484.5833333333339</v>
      </c>
      <c r="D19" s="2">
        <f>任意継続!B19</f>
        <v>43140</v>
      </c>
    </row>
    <row r="20" spans="1:4" x14ac:dyDescent="0.4">
      <c r="A20" s="2">
        <f>'国保（通常）'!A20</f>
        <v>420000</v>
      </c>
      <c r="B20" s="2">
        <f>'国保（通常）'!D20</f>
        <v>66343</v>
      </c>
      <c r="C20" s="2">
        <f>'国保（減免）'!D20</f>
        <v>8484.5833333333339</v>
      </c>
      <c r="D20" s="2">
        <f>任意継続!B20</f>
        <v>44192</v>
      </c>
    </row>
    <row r="21" spans="1:4" x14ac:dyDescent="0.4">
      <c r="A21" s="2">
        <f>'国保（通常）'!A21</f>
        <v>430000</v>
      </c>
      <c r="B21" s="2">
        <f>'国保（通常）'!D21</f>
        <v>68171</v>
      </c>
      <c r="C21" s="2">
        <f>'国保（減免）'!D21</f>
        <v>8484.5833333333339</v>
      </c>
      <c r="D21" s="2">
        <f>任意継続!B21</f>
        <v>45244</v>
      </c>
    </row>
    <row r="22" spans="1:4" x14ac:dyDescent="0.4">
      <c r="A22" s="2">
        <f>'国保（通常）'!A22</f>
        <v>440000</v>
      </c>
      <c r="B22" s="2">
        <f>'国保（通常）'!D22</f>
        <v>69997</v>
      </c>
      <c r="C22" s="2">
        <f>'国保（減免）'!D22</f>
        <v>8484.5833333333339</v>
      </c>
      <c r="D22" s="2">
        <f>任意継続!B22</f>
        <v>46296</v>
      </c>
    </row>
    <row r="23" spans="1:4" x14ac:dyDescent="0.4">
      <c r="A23" s="2">
        <f>'国保（通常）'!A23</f>
        <v>450000</v>
      </c>
      <c r="B23" s="2">
        <f>'国保（通常）'!D23</f>
        <v>71789</v>
      </c>
      <c r="C23" s="2">
        <f>'国保（減免）'!D23</f>
        <v>8484.5833333333339</v>
      </c>
      <c r="D23" s="2">
        <f>任意継続!B23</f>
        <v>46296</v>
      </c>
    </row>
    <row r="24" spans="1:4" x14ac:dyDescent="0.4">
      <c r="A24" s="2">
        <f>'国保（通常）'!A24</f>
        <v>460000</v>
      </c>
      <c r="B24" s="2">
        <f>'国保（通常）'!D24</f>
        <v>73253</v>
      </c>
      <c r="C24" s="2">
        <f>'国保（減免）'!D24</f>
        <v>8484.5833333333339</v>
      </c>
      <c r="D24" s="2">
        <f>任意継続!B24</f>
        <v>46296</v>
      </c>
    </row>
    <row r="25" spans="1:4" x14ac:dyDescent="0.4">
      <c r="A25" s="2">
        <f>'国保（通常）'!A25</f>
        <v>470000</v>
      </c>
      <c r="B25" s="2">
        <f>'国保（通常）'!D25</f>
        <v>74718</v>
      </c>
      <c r="C25" s="2">
        <f>'国保（減免）'!D25</f>
        <v>8484.5833333333339</v>
      </c>
      <c r="D25" s="2">
        <f>任意継続!B25</f>
        <v>46296</v>
      </c>
    </row>
    <row r="26" spans="1:4" x14ac:dyDescent="0.4">
      <c r="A26" s="2">
        <f>'国保（通常）'!A26</f>
        <v>480000</v>
      </c>
      <c r="B26" s="2">
        <f>'国保（通常）'!D26</f>
        <v>76182</v>
      </c>
      <c r="C26" s="2">
        <f>'国保（減免）'!D26</f>
        <v>8484.5833333333339</v>
      </c>
      <c r="D26" s="2">
        <f>任意継続!B26</f>
        <v>46296</v>
      </c>
    </row>
    <row r="27" spans="1:4" x14ac:dyDescent="0.4">
      <c r="A27" s="2">
        <f>'国保（通常）'!A27</f>
        <v>490000</v>
      </c>
      <c r="B27" s="2">
        <f>'国保（通常）'!D27</f>
        <v>77646</v>
      </c>
      <c r="C27" s="2">
        <f>'国保（減免）'!D27</f>
        <v>8484.5833333333339</v>
      </c>
      <c r="D27" s="2">
        <f>任意継続!B27</f>
        <v>46296</v>
      </c>
    </row>
    <row r="28" spans="1:4" x14ac:dyDescent="0.4">
      <c r="A28" s="2">
        <f>'国保（通常）'!A28</f>
        <v>500000</v>
      </c>
      <c r="B28" s="2">
        <f>'国保（通常）'!D28</f>
        <v>78893</v>
      </c>
      <c r="C28" s="2">
        <f>'国保（減免）'!D28</f>
        <v>8484.5833333333339</v>
      </c>
      <c r="D28" s="2">
        <f>任意継続!B28</f>
        <v>46296</v>
      </c>
    </row>
    <row r="29" spans="1:4" x14ac:dyDescent="0.4">
      <c r="A29" s="2"/>
    </row>
    <row r="30" spans="1:4" x14ac:dyDescent="0.4">
      <c r="A30" s="2"/>
    </row>
    <row r="31" spans="1:4" x14ac:dyDescent="0.4">
      <c r="A31" s="2"/>
    </row>
    <row r="32" spans="1:4" x14ac:dyDescent="0.4">
      <c r="A32" s="2"/>
    </row>
    <row r="33" spans="1:1" x14ac:dyDescent="0.4">
      <c r="A33" s="2"/>
    </row>
    <row r="34" spans="1:1" x14ac:dyDescent="0.4">
      <c r="A34" s="2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国保（通常）</vt:lpstr>
      <vt:lpstr>国保（減免）</vt:lpstr>
      <vt:lpstr>任意継続</vt:lpstr>
      <vt:lpstr>グラフ化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2023-07-04T23:55:54Z</dcterms:created>
  <dcterms:modified xsi:type="dcterms:W3CDTF">2023-07-04T23:56:20Z</dcterms:modified>
</cp:coreProperties>
</file>